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" yWindow="270" windowWidth="12120" windowHeight="8700" activeTab="0"/>
  </bookViews>
  <sheets>
    <sheet name="806" sheetId="1" r:id="rId1"/>
    <sheet name="807" sheetId="2" r:id="rId2"/>
    <sheet name="808" sheetId="3" r:id="rId3"/>
  </sheets>
  <externalReferences>
    <externalReference r:id="rId6"/>
    <externalReference r:id="rId7"/>
  </externalReferences>
  <definedNames>
    <definedName name="А_325">'[2]Баланс'!$K$29</definedName>
    <definedName name="А_459">'[2]Баланс'!$K$88</definedName>
    <definedName name="А_47427">'[2]Баланс'!$H$851</definedName>
    <definedName name="ББ1">'[1]F806'!$G$15</definedName>
    <definedName name="ББ10">'[1]F806'!$G$130</definedName>
    <definedName name="ББ12">'[1]F806'!$G$168</definedName>
    <definedName name="ББ13">'[1]F806'!$G$174</definedName>
    <definedName name="ББ14">'[1]F806'!$G$190</definedName>
    <definedName name="ББ14.1">'[1]F806'!$G$251</definedName>
    <definedName name="ББ15">'[1]F806'!$G$262</definedName>
    <definedName name="ББ17">'[1]F806'!$G$270</definedName>
    <definedName name="ББ18">'[1]F806'!$G$299</definedName>
    <definedName name="ББ2">'[1]F806'!$G$20</definedName>
    <definedName name="ББ2.1">'[1]F806'!$G$31</definedName>
    <definedName name="ББ21">'[1]F806'!$G$331</definedName>
    <definedName name="ББ22">'[1]F806'!$G$332</definedName>
    <definedName name="ББ23">'[1]F806'!$G$334</definedName>
    <definedName name="ББ231">'[1]F806'!$G$335</definedName>
    <definedName name="ББ24">'[1]F806'!$G$336</definedName>
    <definedName name="ББ25">'[1]F806'!$G$342</definedName>
    <definedName name="ББ29">'[1]F806'!$G$355</definedName>
    <definedName name="ББ3">'[1]F806'!$G$33</definedName>
    <definedName name="ББ30">'[1]F806'!$G$368</definedName>
    <definedName name="ББ4">'[1]F806'!$G$44</definedName>
    <definedName name="ББ5">'[1]F806'!$G$46</definedName>
    <definedName name="ББ6">'[1]F806'!$G$108</definedName>
    <definedName name="ББ7">'[1]F806'!$G$118</definedName>
    <definedName name="ББ8">'[1]F806'!$G$123</definedName>
    <definedName name="_xlnm.Print_Area" localSheetId="0">'806'!$A$1:$DE$70</definedName>
    <definedName name="_xlnm.Print_Area" localSheetId="1">'807'!$A$1:$DE$65</definedName>
    <definedName name="_xlnm.Print_Area" localSheetId="2">'808'!$A$1:$DD$70</definedName>
    <definedName name="П_30410">'[2]Баланс'!$I$92</definedName>
    <definedName name="П_30607">'[2]Баланс'!$I$98</definedName>
    <definedName name="П_32403">'[2]Баланс'!$I$217</definedName>
    <definedName name="П_325">'[2]Баланс'!$L$29</definedName>
    <definedName name="П_45115">'[2]Баланс'!$I$624</definedName>
    <definedName name="П_45215">'[2]Баланс'!$I$633</definedName>
    <definedName name="П_45315">'[2]Баланс'!$I$642</definedName>
    <definedName name="П_45415">'[2]Баланс'!$I$651</definedName>
    <definedName name="П_45515">'[2]Баланс'!$I$660</definedName>
    <definedName name="П_45615">'[2]Баланс'!$I$669</definedName>
    <definedName name="П_45715">'[2]Баланс'!$I$678</definedName>
    <definedName name="П_45818">'[2]Баланс'!$I$696</definedName>
    <definedName name="П_459">'[2]Баланс'!$L$88</definedName>
    <definedName name="П_47411">'[2]Баланс'!$I$837</definedName>
    <definedName name="П_47425">'[2]Баланс'!$I$849</definedName>
    <definedName name="П_47426">'[2]Баланс'!$I$850</definedName>
    <definedName name="П_478">'[2]Баланс'!$L$106</definedName>
    <definedName name="П_601">'[2]Баланс'!$L$130</definedName>
    <definedName name="П_602">'[2]Баланс'!$L$131</definedName>
    <definedName name="П_60324">'[2]Баланс'!$I$1063</definedName>
    <definedName name="резервы">'[2]Публ.баланс'!$C$31</definedName>
    <definedName name="средства_клиентов">'[2]Публ.баланс'!$C$27</definedName>
  </definedNames>
  <calcPr fullCalcOnLoad="1"/>
</workbook>
</file>

<file path=xl/sharedStrings.xml><?xml version="1.0" encoding="utf-8"?>
<sst xmlns="http://schemas.openxmlformats.org/spreadsheetml/2006/main" count="339" uniqueCount="227">
  <si>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</si>
  <si>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</si>
  <si>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</si>
  <si>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</si>
  <si>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</si>
  <si>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</si>
  <si>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</si>
  <si>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</si>
  <si>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</si>
  <si>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</si>
  <si>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</si>
  <si>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М.П.</t>
  </si>
  <si>
    <t>Исполнитель</t>
  </si>
  <si>
    <t>Телефон:</t>
  </si>
  <si>
    <t>(тыс. руб.)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</si>
  <si>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</si>
  <si>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</si>
  <si>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</si>
  <si>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</si>
  <si>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</si>
  <si>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</si>
  <si>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</si>
  <si>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</si>
  <si>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</si>
  <si>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</si>
  <si>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</si>
  <si>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(фирменное (полное официальное) и сокращенное наименование)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</si>
  <si>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</si>
  <si>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</si>
  <si>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</si>
  <si>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</si>
  <si>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</si>
  <si>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</si>
  <si>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</si>
  <si>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</si>
  <si>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</si>
  <si>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</si>
  <si>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</si>
  <si>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</si>
  <si>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</si>
  <si>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</si>
  <si>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</si>
  <si>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</si>
  <si>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</si>
  <si>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</si>
  <si>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</si>
  <si>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</si>
  <si>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</si>
  <si>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</si>
  <si>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</si>
  <si>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</si>
  <si>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</si>
  <si>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</si>
  <si>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</si>
  <si>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</si>
  <si>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</si>
  <si>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</si>
  <si>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</si>
  <si>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</si>
  <si>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</si>
  <si>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</si>
  <si>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</si>
  <si>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</si>
  <si>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</si>
  <si>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</si>
  <si>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</si>
  <si>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</si>
  <si>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</si>
  <si>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</si>
  <si>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</si>
  <si>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</si>
  <si>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</si>
  <si>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</si>
  <si>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</si>
  <si>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</si>
  <si>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</si>
  <si>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</si>
  <si>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</si>
  <si>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</si>
  <si>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</si>
  <si>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ОТЧЕТ О ПРИБЫЛЯХ И УБЫТКАХ</t>
  </si>
  <si>
    <t>за</t>
  </si>
  <si>
    <t>Данные за отчетный период</t>
  </si>
  <si>
    <t>Данные за соответствующий период прошлого года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</si>
  <si>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</si>
  <si>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</si>
  <si>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</si>
  <si>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</si>
  <si>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</si>
  <si>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ОТЧЕТ ОБ УРОВНЕ ДОСТАТОЧНОСТИ КАПИТАЛА, ВЕЛИЧИНЕ РЕЗЕРВОВ</t>
  </si>
  <si>
    <t>НА ПОКРЫТИЕ СОМНИТЕЛЬНЫХ ССУД И ИНЫХ АКТИВОВ</t>
  </si>
  <si>
    <t>Наименование показателя</t>
  </si>
  <si>
    <t>01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</si>
  <si>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</si>
  <si>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</si>
  <si>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</si>
  <si>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</si>
  <si>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</si>
  <si>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</si>
  <si>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Президент ООО КБ "Альба Альянс"</t>
  </si>
  <si>
    <t>Якимов А.Н.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</si>
  <si>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</si>
  <si>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</si>
  <si>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</si>
  <si>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</si>
  <si>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</si>
  <si>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</si>
  <si>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</si>
  <si>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</si>
  <si>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</si>
  <si>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</si>
  <si>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</si>
  <si>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</si>
  <si>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</si>
  <si>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</si>
  <si>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</si>
  <si>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</si>
  <si>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По привлеченным средствам кредитных организаций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</si>
  <si>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</si>
  <si>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</si>
  <si>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</si>
  <si>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</si>
  <si>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</si>
  <si>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</si>
  <si>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</si>
  <si>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</si>
  <si>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</si>
  <si>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</si>
  <si>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</si>
  <si>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</si>
  <si>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</si>
  <si>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</si>
  <si>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</si>
  <si>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</si>
  <si>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</si>
  <si>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</si>
  <si>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</si>
  <si>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</si>
  <si>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</si>
  <si>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Минаков В.Ю.</t>
  </si>
  <si>
    <t>(499) 252-00-00</t>
  </si>
  <si>
    <t>119019, Россия, г. Москва, Кремлевская набережная, д. 1, стр. 2</t>
  </si>
  <si>
    <t>45286590000</t>
  </si>
  <si>
    <t>Резервный фонд</t>
  </si>
  <si>
    <t>Неиспользованная прибыль (убыток) за отчетный период</t>
  </si>
  <si>
    <t>"   "</t>
  </si>
  <si>
    <t>Операции, подлежащие отражению по статье 1.3 "От оказания услуг по финансовой аренде (лизингу)" раздела "Процентные доходы, всего, в том числе:",  по статье 8 "Чистые доходы от операций с ценными бумагами, удерживаемыми до погашения", по статье 15 "Изменение резерва на возможные потери по ценным бумагам, удерживаемым до погашения", по статье 23 "Выплаты из прибыли после налогообложения, всего, в том числе:", по статье 23.1 "Распределение между акционерами (участниками) в виде дивидендов", по статье 23.2 "Отчисления на формирование и пополнение резервного фонда", не осуществлялись.</t>
  </si>
  <si>
    <t>"    "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</si>
  <si>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</si>
  <si>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</si>
  <si>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</si>
  <si>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</si>
  <si>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</si>
  <si>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Код
территории
по ОКАТО</t>
  </si>
  <si>
    <t xml:space="preserve"> года</t>
  </si>
  <si>
    <t>Номер
п/п</t>
  </si>
  <si>
    <t>Данные
на начало отчетного периода</t>
  </si>
  <si>
    <t>Прирост (+)/
снижение (-)
за отчетный период</t>
  </si>
  <si>
    <t>Собственные средства (капитал) (тыс. руб.), всего,
в том числе: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</si>
  <si>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</si>
  <si>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</si>
  <si>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</si>
  <si>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</si>
  <si>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</si>
  <si>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</si>
  <si>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</si>
  <si>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</si>
  <si>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</si>
  <si>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</si>
  <si>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</si>
  <si>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</si>
  <si>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</si>
  <si>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</si>
  <si>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</si>
  <si>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Нормативное значение достаточности собственных средств (капитала) (процентов)</t>
  </si>
  <si>
    <t>Х</t>
  </si>
  <si>
    <t>Фактическое значение достаточности собственных средств (капитала) (процентов)</t>
  </si>
  <si>
    <t>Фактически сформированные резервы на возможные потери (тыс. руб.), всего,
в том числе: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</si>
  <si>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</si>
  <si>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</si>
  <si>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</si>
  <si>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</si>
  <si>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</si>
  <si>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</si>
  <si>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</si>
  <si>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Раздел "Справочно":</t>
  </si>
  <si>
    <t>всего</t>
  </si>
  <si>
    <t>, в том числе вследствие:</t>
  </si>
  <si>
    <t>;</t>
  </si>
  <si>
    <t>1.2. изменения качества ссуд</t>
  </si>
  <si>
    <t>1.3. изменения  официального  курса  иностранной  валюты  по  отношению  к рублю, установленного</t>
  </si>
  <si>
    <t>Банком России</t>
  </si>
  <si>
    <t>1.4. иных причин</t>
  </si>
  <si>
    <t>.</t>
  </si>
  <si>
    <t>2.1. списания безнадежных ссуд</t>
  </si>
  <si>
    <t>2.2. погашения ссуд</t>
  </si>
  <si>
    <t>2.3. изменения качества ссуд</t>
  </si>
  <si>
    <t>2.4. изменения  официального  курса  иностранной  валюты  по  отношению  к рублю, установленного</t>
  </si>
  <si>
    <t>2.5. иных причин</t>
  </si>
  <si>
    <t xml:space="preserve">по состоянию на </t>
  </si>
  <si>
    <t>Операции, подлежащие отражению по статье 7 "Чистые вложения в инвестиционные ценные бумаги, удерживаемые до погашения" раздела I "Активы", "Пассивы", по статье 14 "Финансовые обязательства, оцениваемые по справедливой стоимости через прибыль или убыток" раздела II "Пассивы", по статье 20 "Собственные акции (доли), выкупленные у акционеров (участников)" раздела III "Источники собственных средств", по статье 21 "Эмиссионный доход" раздела III "Источники собственных средств", по статье 23 Переоценка по справедливой стоимости ценных бумаг, имеющихся в наличии для продажи" раздела III "Источники собственных средств", не осуществлялись.</t>
  </si>
  <si>
    <t>Данные на соответствующую дату отчетного периода</t>
  </si>
  <si>
    <t>2010</t>
  </si>
  <si>
    <t>Главный бухгалтер ООО КБ "Альба Альянс"</t>
  </si>
  <si>
    <t>Анохина О.И.</t>
  </si>
  <si>
    <t>Код формы по ОКУД 0409806</t>
  </si>
  <si>
    <t>Квартальная (Годовая)</t>
  </si>
  <si>
    <t>Код формы по ОКУД  0409807</t>
  </si>
  <si>
    <t>Код формы по ОКУД  0409808</t>
  </si>
  <si>
    <t>Изменение резерва на возм.потери по ссудам, ссудной и прирав.к ней задолжности, ср-вам, размещ. на к/счетах, а также начисл.проц.доходам, всего, в том числе:</t>
  </si>
  <si>
    <t>1.Процентные доходы, всего, в том числе:</t>
  </si>
  <si>
    <t>Средства клиентов, не являющихся кредитными организациями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</si>
  <si>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</si>
  <si>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Нераспределенная прибыль (непокрытые убытки) прошлых лет</t>
  </si>
  <si>
    <t>От ссуд, предоставленных клиентам, не являющимися кредитными организациями</t>
  </si>
  <si>
    <t>По привлеченным средствам клиентов, не являющимися кредитными организациями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</si>
  <si>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</si>
  <si>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</si>
  <si>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</si>
  <si>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 xml:space="preserve">1. Формирование  (доначисление)  резерва  на  возможные потери по ссудам, ссудной и приравненной к ней задолженности </t>
  </si>
  <si>
    <t>в отчетном периоде (тыс. руб.),</t>
  </si>
  <si>
    <t xml:space="preserve"> всего</t>
  </si>
  <si>
    <t>1.1. выдачи ссуд</t>
  </si>
  <si>
    <t xml:space="preserve">2. Восстановление  (уменьшение)  резерва  на  возможные потери по ссудам, ссудной и приравненной к ней задолженности  </t>
  </si>
  <si>
    <t>июля</t>
  </si>
  <si>
    <t>1 июля 2010</t>
  </si>
  <si>
    <t>1-ое полугодие 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</si>
</sst>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1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2" fillId="24" borderId="11" xfId="0" applyFont="1" applyFill="1" applyBorder="1" applyAlignment="1">
      <alignment horizontal="center" vertical="top"/>
    </xf>
    <xf numFmtId="0" fontId="2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8" fillId="24" borderId="0" xfId="0" applyFont="1" applyFill="1" applyAlignment="1">
      <alignment horizontal="left" vertical="center" wrapText="1"/>
    </xf>
    <xf numFmtId="0" fontId="5" fillId="24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7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2" fillId="24" borderId="11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49" fontId="2" fillId="24" borderId="0" xfId="0" applyNumberFormat="1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vertical="top"/>
    </xf>
    <xf numFmtId="0" fontId="7" fillId="24" borderId="12" xfId="0" applyFont="1" applyFill="1" applyBorder="1" applyAlignment="1">
      <alignment horizontal="left"/>
    </xf>
    <xf numFmtId="3" fontId="7" fillId="24" borderId="11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 vertical="top"/>
    </xf>
    <xf numFmtId="0" fontId="7" fillId="24" borderId="13" xfId="0" applyFont="1" applyFill="1" applyBorder="1" applyAlignment="1">
      <alignment horizontal="left"/>
    </xf>
    <xf numFmtId="3" fontId="2" fillId="24" borderId="14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center"/>
    </xf>
    <xf numFmtId="3" fontId="2" fillId="24" borderId="13" xfId="0" applyNumberFormat="1" applyFont="1" applyFill="1" applyBorder="1" applyAlignment="1">
      <alignment horizontal="center"/>
    </xf>
    <xf numFmtId="3" fontId="2" fillId="24" borderId="12" xfId="0" applyNumberFormat="1" applyFont="1" applyFill="1" applyBorder="1" applyAlignment="1">
      <alignment horizontal="center"/>
    </xf>
    <xf numFmtId="3" fontId="7" fillId="24" borderId="14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 vertical="top"/>
    </xf>
    <xf numFmtId="49" fontId="2" fillId="24" borderId="13" xfId="0" applyNumberFormat="1" applyFont="1" applyFill="1" applyBorder="1" applyAlignment="1">
      <alignment horizontal="center" vertical="top"/>
    </xf>
    <xf numFmtId="0" fontId="7" fillId="24" borderId="14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1" fontId="2" fillId="24" borderId="13" xfId="0" applyNumberFormat="1" applyFont="1" applyFill="1" applyBorder="1" applyAlignment="1">
      <alignment horizontal="left" wrapText="1"/>
    </xf>
    <xf numFmtId="1" fontId="2" fillId="24" borderId="12" xfId="0" applyNumberFormat="1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8" fillId="24" borderId="0" xfId="0" applyFont="1" applyFill="1" applyAlignment="1">
      <alignment horizontal="left" vertical="center" wrapText="1"/>
    </xf>
    <xf numFmtId="49" fontId="9" fillId="24" borderId="11" xfId="0" applyNumberFormat="1" applyFont="1" applyFill="1" applyBorder="1" applyAlignment="1">
      <alignment horizontal="center" vertical="top"/>
    </xf>
    <xf numFmtId="49" fontId="9" fillId="24" borderId="13" xfId="0" applyNumberFormat="1" applyFont="1" applyFill="1" applyBorder="1" applyAlignment="1">
      <alignment horizontal="center" vertical="top"/>
    </xf>
    <xf numFmtId="49" fontId="9" fillId="24" borderId="12" xfId="0" applyNumberFormat="1" applyFont="1" applyFill="1" applyBorder="1" applyAlignment="1">
      <alignment horizontal="center" vertical="top"/>
    </xf>
    <xf numFmtId="0" fontId="7" fillId="24" borderId="13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left" wrapText="1"/>
    </xf>
    <xf numFmtId="3" fontId="7" fillId="24" borderId="11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 vertical="top"/>
    </xf>
    <xf numFmtId="49" fontId="7" fillId="24" borderId="13" xfId="0" applyNumberFormat="1" applyFont="1" applyFill="1" applyBorder="1" applyAlignment="1">
      <alignment horizontal="center" vertical="top"/>
    </xf>
    <xf numFmtId="49" fontId="7" fillId="24" borderId="12" xfId="0" applyNumberFormat="1" applyFont="1" applyFill="1" applyBorder="1" applyAlignment="1">
      <alignment horizontal="center" vertical="top"/>
    </xf>
    <xf numFmtId="0" fontId="7" fillId="24" borderId="13" xfId="0" applyFont="1" applyFill="1" applyBorder="1" applyAlignment="1">
      <alignment horizontal="left" vertical="top" wrapText="1"/>
    </xf>
    <xf numFmtId="0" fontId="7" fillId="24" borderId="12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center" vertical="top"/>
    </xf>
    <xf numFmtId="49" fontId="2" fillId="24" borderId="13" xfId="0" applyNumberFormat="1" applyFont="1" applyFill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 horizontal="center" vertical="top"/>
    </xf>
    <xf numFmtId="3" fontId="2" fillId="24" borderId="13" xfId="0" applyNumberFormat="1" applyFont="1" applyFill="1" applyBorder="1" applyAlignment="1">
      <alignment horizontal="center" vertical="top"/>
    </xf>
    <xf numFmtId="3" fontId="2" fillId="24" borderId="12" xfId="0" applyNumberFormat="1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49" fontId="2" fillId="24" borderId="14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" fillId="24" borderId="11" xfId="0" applyNumberFormat="1" applyFont="1" applyFill="1" applyBorder="1" applyAlignment="1">
      <alignment horizontal="center" vertical="top"/>
    </xf>
    <xf numFmtId="0" fontId="2" fillId="24" borderId="13" xfId="0" applyNumberFormat="1" applyFont="1" applyFill="1" applyBorder="1" applyAlignment="1">
      <alignment horizontal="center" vertical="top"/>
    </xf>
    <xf numFmtId="0" fontId="2" fillId="24" borderId="12" xfId="0" applyNumberFormat="1" applyFont="1" applyFill="1" applyBorder="1" applyAlignment="1">
      <alignment horizontal="center" vertical="top"/>
    </xf>
    <xf numFmtId="0" fontId="2" fillId="24" borderId="16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9"/>
  <sheetViews>
    <sheetView tabSelected="1" zoomScale="130" zoomScaleNormal="130" zoomScaleSheetLayoutView="100" zoomScalePageLayoutView="0" workbookViewId="0" topLeftCell="A9">
      <selection activeCell="AW9" sqref="AW9:BK9"/>
    </sheetView>
  </sheetViews>
  <sheetFormatPr defaultColWidth="0.875" defaultRowHeight="12.75"/>
  <cols>
    <col min="1" max="79" width="0.875" style="19" customWidth="1"/>
    <col min="80" max="80" width="1.00390625" style="19" customWidth="1"/>
    <col min="81" max="109" width="0.875" style="19" customWidth="1"/>
    <col min="110" max="110" width="3.25390625" style="19" customWidth="1"/>
    <col min="111" max="16384" width="0.875" style="19" customWidth="1"/>
  </cols>
  <sheetData>
    <row r="1" s="5" customFormat="1" ht="11.25">
      <c r="DE1" s="9" t="s">
        <v>0</v>
      </c>
    </row>
    <row r="2" ht="3" customHeight="1"/>
    <row r="3" spans="26:109" ht="12.75">
      <c r="Z3" s="107" t="s">
        <v>4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3" t="s">
        <v>6</v>
      </c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5"/>
    </row>
    <row r="4" spans="23:109" s="5" customFormat="1" ht="23.25" customHeight="1">
      <c r="W4" s="21"/>
      <c r="Z4" s="110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105" t="s">
        <v>5</v>
      </c>
      <c r="AO4" s="105"/>
      <c r="AP4" s="105"/>
      <c r="AQ4" s="105"/>
      <c r="AR4" s="105"/>
      <c r="AS4" s="105"/>
      <c r="AT4" s="105"/>
      <c r="AU4" s="105"/>
      <c r="AV4" s="105"/>
      <c r="AW4" s="105"/>
      <c r="AX4" s="106"/>
      <c r="AY4" s="104" t="s">
        <v>3</v>
      </c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6"/>
      <c r="BW4" s="104" t="s">
        <v>2</v>
      </c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6"/>
      <c r="CU4" s="113" t="s">
        <v>1</v>
      </c>
      <c r="CV4" s="114"/>
      <c r="CW4" s="114"/>
      <c r="CX4" s="114"/>
      <c r="CY4" s="114"/>
      <c r="CZ4" s="114"/>
      <c r="DA4" s="114"/>
      <c r="DB4" s="114"/>
      <c r="DC4" s="114"/>
      <c r="DD4" s="114"/>
      <c r="DE4" s="115"/>
    </row>
    <row r="5" spans="26:109" ht="12.75">
      <c r="Z5" s="117" t="s">
        <v>142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 t="s">
        <v>96</v>
      </c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 t="s">
        <v>95</v>
      </c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 t="s">
        <v>94</v>
      </c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 t="s">
        <v>93</v>
      </c>
      <c r="CV5" s="117"/>
      <c r="CW5" s="117"/>
      <c r="CX5" s="117"/>
      <c r="CY5" s="117"/>
      <c r="CZ5" s="117"/>
      <c r="DA5" s="117"/>
      <c r="DB5" s="117"/>
      <c r="DC5" s="117"/>
      <c r="DD5" s="117"/>
      <c r="DE5" s="117"/>
    </row>
    <row r="6" ht="9" customHeight="1"/>
    <row r="7" spans="1:109" s="22" customFormat="1" ht="15.75" customHeight="1">
      <c r="A7" s="103" t="s">
        <v>22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</row>
    <row r="8" spans="1:109" s="22" customFormat="1" ht="14.25" customHeight="1">
      <c r="A8" s="103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</row>
    <row r="9" spans="41:75" s="23" customFormat="1" ht="14.25" customHeight="1">
      <c r="AO9" s="24" t="s">
        <v>24</v>
      </c>
      <c r="AP9" s="71" t="s">
        <v>92</v>
      </c>
      <c r="AQ9" s="71"/>
      <c r="AR9" s="71"/>
      <c r="AS9" s="71"/>
      <c r="AT9" s="23" t="s">
        <v>7</v>
      </c>
      <c r="AW9" s="116" t="s">
        <v>224</v>
      </c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M9" s="71" t="s">
        <v>202</v>
      </c>
      <c r="BN9" s="71"/>
      <c r="BO9" s="71"/>
      <c r="BP9" s="71"/>
      <c r="BQ9" s="71"/>
      <c r="BR9" s="71"/>
      <c r="BS9" s="71"/>
      <c r="BT9" s="25"/>
      <c r="BU9" s="23" t="s">
        <v>8</v>
      </c>
      <c r="BW9" s="19"/>
    </row>
    <row r="10" ht="9" customHeight="1"/>
    <row r="11" spans="1:109" s="11" customFormat="1" ht="12.75">
      <c r="A11" s="11" t="s">
        <v>25</v>
      </c>
      <c r="Y11" s="93" t="s">
        <v>97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</row>
    <row r="12" spans="25:109" s="5" customFormat="1" ht="12.75">
      <c r="Y12" s="95" t="s">
        <v>98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</row>
    <row r="13" spans="25:109" s="5" customFormat="1" ht="11.25">
      <c r="Y13" s="96" t="s">
        <v>26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</row>
    <row r="14" spans="1:109" s="11" customFormat="1" ht="12.75">
      <c r="A14" s="11" t="s">
        <v>9</v>
      </c>
      <c r="R14" s="97" t="s">
        <v>141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</row>
    <row r="15" spans="18:85" s="11" customFormat="1" ht="12.75"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</row>
    <row r="16" spans="18:109" s="11" customFormat="1" ht="12.75">
      <c r="R16" s="12"/>
      <c r="DE16" s="17" t="s">
        <v>205</v>
      </c>
    </row>
    <row r="17" s="11" customFormat="1" ht="12.75">
      <c r="DE17" s="17" t="s">
        <v>206</v>
      </c>
    </row>
    <row r="18" s="11" customFormat="1" ht="12.75">
      <c r="DE18" s="17" t="s">
        <v>14</v>
      </c>
    </row>
    <row r="19" spans="1:109" s="11" customFormat="1" ht="1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</row>
    <row r="20" spans="1:109" s="5" customFormat="1" ht="45" customHeight="1">
      <c r="A20" s="90" t="s">
        <v>10</v>
      </c>
      <c r="B20" s="91"/>
      <c r="C20" s="91"/>
      <c r="D20" s="91"/>
      <c r="E20" s="91"/>
      <c r="F20" s="91"/>
      <c r="G20" s="92"/>
      <c r="H20" s="90" t="s">
        <v>27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2"/>
      <c r="CB20" s="90" t="s">
        <v>72</v>
      </c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2"/>
      <c r="CO20" s="90" t="s">
        <v>79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2"/>
    </row>
    <row r="21" spans="1:109" s="5" customFormat="1" ht="12" customHeight="1">
      <c r="A21" s="89">
        <v>1</v>
      </c>
      <c r="B21" s="89"/>
      <c r="C21" s="89"/>
      <c r="D21" s="89"/>
      <c r="E21" s="89"/>
      <c r="F21" s="89"/>
      <c r="G21" s="89"/>
      <c r="H21" s="98">
        <v>2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100"/>
      <c r="CB21" s="83">
        <v>3</v>
      </c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9">
        <v>4</v>
      </c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</row>
    <row r="22" spans="1:109" s="5" customFormat="1" ht="12" customHeight="1">
      <c r="A22" s="84" t="s">
        <v>17</v>
      </c>
      <c r="B22" s="85"/>
      <c r="C22" s="85"/>
      <c r="D22" s="85"/>
      <c r="E22" s="85"/>
      <c r="F22" s="85"/>
      <c r="G22" s="86"/>
      <c r="H22" s="98" t="s">
        <v>28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100"/>
      <c r="CB22" s="80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2"/>
      <c r="CO22" s="118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</row>
    <row r="23" spans="1:109" s="5" customFormat="1" ht="12" customHeight="1">
      <c r="A23" s="75">
        <v>1</v>
      </c>
      <c r="B23" s="76"/>
      <c r="C23" s="76"/>
      <c r="D23" s="76"/>
      <c r="E23" s="76"/>
      <c r="F23" s="76"/>
      <c r="G23" s="77"/>
      <c r="H23" s="30"/>
      <c r="I23" s="78" t="s">
        <v>29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9"/>
      <c r="CB23" s="80">
        <v>113084</v>
      </c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2"/>
      <c r="CO23" s="74">
        <v>136995</v>
      </c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</row>
    <row r="24" spans="1:109" s="5" customFormat="1" ht="12" customHeight="1">
      <c r="A24" s="75">
        <v>2</v>
      </c>
      <c r="B24" s="76"/>
      <c r="C24" s="76"/>
      <c r="D24" s="76"/>
      <c r="E24" s="76"/>
      <c r="F24" s="76"/>
      <c r="G24" s="77"/>
      <c r="H24" s="30"/>
      <c r="I24" s="78" t="s">
        <v>30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9"/>
      <c r="CB24" s="80">
        <v>325142</v>
      </c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2"/>
      <c r="CO24" s="74">
        <v>926993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</row>
    <row r="25" spans="1:109" s="5" customFormat="1" ht="12" customHeight="1">
      <c r="A25" s="75" t="s">
        <v>31</v>
      </c>
      <c r="B25" s="76"/>
      <c r="C25" s="76"/>
      <c r="D25" s="76"/>
      <c r="E25" s="76"/>
      <c r="F25" s="76"/>
      <c r="G25" s="77"/>
      <c r="H25" s="30"/>
      <c r="I25" s="78" t="s">
        <v>32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9"/>
      <c r="CB25" s="80">
        <v>97896</v>
      </c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2"/>
      <c r="CO25" s="74">
        <v>41797</v>
      </c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</row>
    <row r="26" spans="1:109" s="5" customFormat="1" ht="12" customHeight="1">
      <c r="A26" s="75" t="s">
        <v>33</v>
      </c>
      <c r="B26" s="76"/>
      <c r="C26" s="76"/>
      <c r="D26" s="76"/>
      <c r="E26" s="76"/>
      <c r="F26" s="76"/>
      <c r="G26" s="77"/>
      <c r="H26" s="30"/>
      <c r="I26" s="78" t="s">
        <v>34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9"/>
      <c r="CB26" s="80">
        <v>2191387</v>
      </c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2"/>
      <c r="CO26" s="74">
        <v>2158815</v>
      </c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</row>
    <row r="27" spans="1:109" s="5" customFormat="1" ht="24.75" customHeight="1">
      <c r="A27" s="75" t="s">
        <v>35</v>
      </c>
      <c r="B27" s="76"/>
      <c r="C27" s="76"/>
      <c r="D27" s="76"/>
      <c r="E27" s="76"/>
      <c r="F27" s="76"/>
      <c r="G27" s="77"/>
      <c r="H27" s="30"/>
      <c r="I27" s="121" t="s">
        <v>101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2"/>
      <c r="CB27" s="80">
        <v>770093</v>
      </c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2"/>
      <c r="CO27" s="74">
        <v>132533</v>
      </c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</row>
    <row r="28" spans="1:109" s="5" customFormat="1" ht="12" customHeight="1">
      <c r="A28" s="75" t="s">
        <v>36</v>
      </c>
      <c r="B28" s="76"/>
      <c r="C28" s="76"/>
      <c r="D28" s="76"/>
      <c r="E28" s="76"/>
      <c r="F28" s="76"/>
      <c r="G28" s="77"/>
      <c r="H28" s="30"/>
      <c r="I28" s="78" t="s">
        <v>37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9"/>
      <c r="CB28" s="80">
        <v>1441507</v>
      </c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2"/>
      <c r="CO28" s="74">
        <v>1947894</v>
      </c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</row>
    <row r="29" spans="1:109" s="5" customFormat="1" ht="24" customHeight="1">
      <c r="A29" s="75" t="s">
        <v>38</v>
      </c>
      <c r="B29" s="76"/>
      <c r="C29" s="76"/>
      <c r="D29" s="76"/>
      <c r="E29" s="76"/>
      <c r="F29" s="76"/>
      <c r="G29" s="77"/>
      <c r="H29" s="30"/>
      <c r="I29" s="123" t="s">
        <v>102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4"/>
      <c r="CB29" s="80">
        <v>306213</v>
      </c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2"/>
      <c r="CO29" s="74">
        <v>247687</v>
      </c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</row>
    <row r="30" spans="1:109" s="5" customFormat="1" ht="12" customHeight="1">
      <c r="A30" s="75" t="s">
        <v>103</v>
      </c>
      <c r="B30" s="76"/>
      <c r="C30" s="76"/>
      <c r="D30" s="76"/>
      <c r="E30" s="76"/>
      <c r="F30" s="76"/>
      <c r="G30" s="77"/>
      <c r="H30" s="30"/>
      <c r="I30" s="78" t="s">
        <v>104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9"/>
      <c r="CB30" s="80">
        <v>306145</v>
      </c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2"/>
      <c r="CO30" s="74">
        <v>240537</v>
      </c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</row>
    <row r="31" spans="1:109" s="5" customFormat="1" ht="12" customHeight="1">
      <c r="A31" s="75" t="s">
        <v>39</v>
      </c>
      <c r="B31" s="76"/>
      <c r="C31" s="76"/>
      <c r="D31" s="76"/>
      <c r="E31" s="76"/>
      <c r="F31" s="76"/>
      <c r="G31" s="77"/>
      <c r="H31" s="30"/>
      <c r="I31" s="78" t="s">
        <v>105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9"/>
      <c r="CB31" s="80">
        <v>0</v>
      </c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2"/>
      <c r="CO31" s="74">
        <v>0</v>
      </c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</row>
    <row r="32" spans="1:109" s="5" customFormat="1" ht="12" customHeight="1">
      <c r="A32" s="75" t="s">
        <v>40</v>
      </c>
      <c r="B32" s="76"/>
      <c r="C32" s="76"/>
      <c r="D32" s="76"/>
      <c r="E32" s="76"/>
      <c r="F32" s="76"/>
      <c r="G32" s="77"/>
      <c r="H32" s="30"/>
      <c r="I32" s="78" t="s">
        <v>41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9"/>
      <c r="CB32" s="80">
        <v>342521</v>
      </c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2"/>
      <c r="CO32" s="74">
        <v>361899</v>
      </c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</row>
    <row r="33" spans="1:109" s="5" customFormat="1" ht="12" customHeight="1">
      <c r="A33" s="75" t="s">
        <v>42</v>
      </c>
      <c r="B33" s="76"/>
      <c r="C33" s="76"/>
      <c r="D33" s="76"/>
      <c r="E33" s="76"/>
      <c r="F33" s="76"/>
      <c r="G33" s="77"/>
      <c r="H33" s="30"/>
      <c r="I33" s="78" t="s">
        <v>44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9"/>
      <c r="CB33" s="80">
        <v>115073</v>
      </c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2"/>
      <c r="CO33" s="74">
        <v>98271</v>
      </c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</row>
    <row r="34" spans="1:109" s="5" customFormat="1" ht="12" customHeight="1">
      <c r="A34" s="84" t="s">
        <v>43</v>
      </c>
      <c r="B34" s="85"/>
      <c r="C34" s="85"/>
      <c r="D34" s="85"/>
      <c r="E34" s="85"/>
      <c r="F34" s="85"/>
      <c r="G34" s="86"/>
      <c r="H34" s="30"/>
      <c r="I34" s="73" t="s">
        <v>46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67"/>
      <c r="CB34" s="68">
        <f>CB23+CB24+CB26+CB27+CB28+CB29+CB32+CB33+CB31</f>
        <v>5605020</v>
      </c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70"/>
      <c r="CO34" s="83">
        <f>CO23+CO24+CO26+CO27+CO28+CO29+CO32+CO33</f>
        <v>6011087</v>
      </c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</row>
    <row r="35" spans="1:109" s="5" customFormat="1" ht="12" customHeight="1">
      <c r="A35" s="84" t="s">
        <v>19</v>
      </c>
      <c r="B35" s="85"/>
      <c r="C35" s="85"/>
      <c r="D35" s="85"/>
      <c r="E35" s="85"/>
      <c r="F35" s="85"/>
      <c r="G35" s="86"/>
      <c r="H35" s="30"/>
      <c r="I35" s="99" t="s">
        <v>47</v>
      </c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100"/>
      <c r="CB35" s="80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</row>
    <row r="36" spans="1:109" s="5" customFormat="1" ht="12" customHeight="1">
      <c r="A36" s="75" t="s">
        <v>45</v>
      </c>
      <c r="B36" s="76"/>
      <c r="C36" s="76"/>
      <c r="D36" s="76"/>
      <c r="E36" s="76"/>
      <c r="F36" s="76"/>
      <c r="G36" s="77"/>
      <c r="H36" s="30"/>
      <c r="I36" s="78" t="s">
        <v>106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9"/>
      <c r="CB36" s="80">
        <v>0</v>
      </c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2"/>
      <c r="CO36" s="74">
        <v>0</v>
      </c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</row>
    <row r="37" spans="1:109" s="5" customFormat="1" ht="12" customHeight="1">
      <c r="A37" s="75" t="s">
        <v>48</v>
      </c>
      <c r="B37" s="76"/>
      <c r="C37" s="76"/>
      <c r="D37" s="76"/>
      <c r="E37" s="76"/>
      <c r="F37" s="76"/>
      <c r="G37" s="77"/>
      <c r="H37" s="30"/>
      <c r="I37" s="78" t="s">
        <v>50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9"/>
      <c r="CB37" s="80">
        <v>0</v>
      </c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2"/>
      <c r="CO37" s="74">
        <v>178970</v>
      </c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</row>
    <row r="38" spans="1:109" s="5" customFormat="1" ht="12" customHeight="1">
      <c r="A38" s="75" t="s">
        <v>49</v>
      </c>
      <c r="B38" s="76"/>
      <c r="C38" s="76"/>
      <c r="D38" s="76"/>
      <c r="E38" s="76"/>
      <c r="F38" s="76"/>
      <c r="G38" s="77"/>
      <c r="H38" s="30"/>
      <c r="I38" s="78" t="s">
        <v>211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9"/>
      <c r="CB38" s="80">
        <v>3712631</v>
      </c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2"/>
      <c r="CO38" s="74">
        <v>4161968</v>
      </c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</row>
    <row r="39" spans="1:109" s="5" customFormat="1" ht="12" customHeight="1">
      <c r="A39" s="75" t="s">
        <v>107</v>
      </c>
      <c r="B39" s="76"/>
      <c r="C39" s="76"/>
      <c r="D39" s="76"/>
      <c r="E39" s="76"/>
      <c r="F39" s="76"/>
      <c r="G39" s="77"/>
      <c r="H39" s="30"/>
      <c r="I39" s="78" t="s">
        <v>52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9"/>
      <c r="CB39" s="80">
        <v>2325322</v>
      </c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2"/>
      <c r="CO39" s="74">
        <v>2472596</v>
      </c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</row>
    <row r="40" spans="1:109" s="5" customFormat="1" ht="12" customHeight="1">
      <c r="A40" s="75" t="s">
        <v>51</v>
      </c>
      <c r="B40" s="76"/>
      <c r="C40" s="76"/>
      <c r="D40" s="76"/>
      <c r="E40" s="76"/>
      <c r="F40" s="76"/>
      <c r="G40" s="77"/>
      <c r="H40" s="30"/>
      <c r="I40" s="78" t="s">
        <v>108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9"/>
      <c r="CB40" s="80">
        <v>0</v>
      </c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2"/>
      <c r="CO40" s="74">
        <v>0</v>
      </c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</row>
    <row r="41" spans="1:109" s="5" customFormat="1" ht="12" customHeight="1">
      <c r="A41" s="75" t="s">
        <v>53</v>
      </c>
      <c r="B41" s="76"/>
      <c r="C41" s="76"/>
      <c r="D41" s="76"/>
      <c r="E41" s="76"/>
      <c r="F41" s="76"/>
      <c r="G41" s="77"/>
      <c r="H41" s="30"/>
      <c r="I41" s="78" t="s">
        <v>54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9"/>
      <c r="CB41" s="80">
        <v>258922</v>
      </c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2"/>
      <c r="CO41" s="74">
        <v>176156</v>
      </c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</row>
    <row r="42" spans="1:109" s="5" customFormat="1" ht="12" customHeight="1">
      <c r="A42" s="75" t="s">
        <v>55</v>
      </c>
      <c r="B42" s="76"/>
      <c r="C42" s="76"/>
      <c r="D42" s="76"/>
      <c r="E42" s="76"/>
      <c r="F42" s="76"/>
      <c r="G42" s="77"/>
      <c r="H42" s="30"/>
      <c r="I42" s="78" t="s">
        <v>57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9"/>
      <c r="CB42" s="80">
        <v>285330</v>
      </c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2"/>
      <c r="CO42" s="74">
        <v>124266</v>
      </c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</row>
    <row r="43" spans="1:109" s="5" customFormat="1" ht="22.5" customHeight="1">
      <c r="A43" s="87" t="s">
        <v>56</v>
      </c>
      <c r="B43" s="88"/>
      <c r="C43" s="88"/>
      <c r="D43" s="88"/>
      <c r="E43" s="88"/>
      <c r="F43" s="88"/>
      <c r="G43" s="72"/>
      <c r="H43" s="20"/>
      <c r="I43" s="101" t="s">
        <v>212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2"/>
      <c r="CB43" s="80">
        <v>10938</v>
      </c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2"/>
      <c r="CO43" s="74">
        <v>4414</v>
      </c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</row>
    <row r="44" spans="1:109" s="5" customFormat="1" ht="12" customHeight="1">
      <c r="A44" s="84" t="s">
        <v>58</v>
      </c>
      <c r="B44" s="85"/>
      <c r="C44" s="85"/>
      <c r="D44" s="85"/>
      <c r="E44" s="85"/>
      <c r="F44" s="85"/>
      <c r="G44" s="86"/>
      <c r="H44" s="30"/>
      <c r="I44" s="73" t="s">
        <v>60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67"/>
      <c r="CB44" s="68">
        <f>CB36+CB37+CB38+CB41++CB42+CB43</f>
        <v>4267821</v>
      </c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83">
        <f>CO36+CO37+CO38+CO41++CO42+CO43</f>
        <v>4645774</v>
      </c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</row>
    <row r="45" spans="1:109" s="5" customFormat="1" ht="12" customHeight="1">
      <c r="A45" s="84" t="s">
        <v>20</v>
      </c>
      <c r="B45" s="85"/>
      <c r="C45" s="85"/>
      <c r="D45" s="85"/>
      <c r="E45" s="85"/>
      <c r="F45" s="85"/>
      <c r="G45" s="86"/>
      <c r="H45" s="30"/>
      <c r="I45" s="99" t="s">
        <v>61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100"/>
      <c r="CB45" s="80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2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</row>
    <row r="46" spans="1:109" s="5" customFormat="1" ht="12" customHeight="1">
      <c r="A46" s="75" t="s">
        <v>59</v>
      </c>
      <c r="B46" s="76"/>
      <c r="C46" s="76"/>
      <c r="D46" s="76"/>
      <c r="E46" s="76"/>
      <c r="F46" s="76"/>
      <c r="G46" s="77"/>
      <c r="H46" s="30"/>
      <c r="I46" s="78" t="s">
        <v>15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9"/>
      <c r="CB46" s="80">
        <v>159100</v>
      </c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2"/>
      <c r="CO46" s="74">
        <v>159100</v>
      </c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</row>
    <row r="47" spans="1:109" s="5" customFormat="1" ht="12" customHeight="1">
      <c r="A47" s="75" t="s">
        <v>62</v>
      </c>
      <c r="B47" s="76"/>
      <c r="C47" s="76"/>
      <c r="D47" s="76"/>
      <c r="E47" s="76"/>
      <c r="F47" s="76"/>
      <c r="G47" s="77"/>
      <c r="H47" s="30"/>
      <c r="I47" s="78" t="s">
        <v>136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9"/>
      <c r="CB47" s="80">
        <v>0</v>
      </c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2"/>
      <c r="CO47" s="74">
        <v>0</v>
      </c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</row>
    <row r="48" spans="1:109" s="5" customFormat="1" ht="12" customHeight="1">
      <c r="A48" s="75" t="s">
        <v>63</v>
      </c>
      <c r="B48" s="76"/>
      <c r="C48" s="76"/>
      <c r="D48" s="76"/>
      <c r="E48" s="76"/>
      <c r="F48" s="76"/>
      <c r="G48" s="77"/>
      <c r="H48" s="30"/>
      <c r="I48" s="78" t="s">
        <v>16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9"/>
      <c r="CB48" s="80">
        <v>0</v>
      </c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2"/>
      <c r="CO48" s="74">
        <v>0</v>
      </c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</row>
    <row r="49" spans="1:109" s="5" customFormat="1" ht="12" customHeight="1">
      <c r="A49" s="75" t="s">
        <v>64</v>
      </c>
      <c r="B49" s="76"/>
      <c r="C49" s="76"/>
      <c r="D49" s="76"/>
      <c r="E49" s="76"/>
      <c r="F49" s="76"/>
      <c r="G49" s="77"/>
      <c r="H49" s="30"/>
      <c r="I49" s="78" t="s">
        <v>143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9"/>
      <c r="CB49" s="80">
        <v>33069</v>
      </c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2"/>
      <c r="CO49" s="74">
        <v>32276</v>
      </c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</row>
    <row r="50" spans="1:109" s="5" customFormat="1" ht="12" customHeight="1">
      <c r="A50" s="75" t="s">
        <v>65</v>
      </c>
      <c r="B50" s="76"/>
      <c r="C50" s="76"/>
      <c r="D50" s="76"/>
      <c r="E50" s="76"/>
      <c r="F50" s="76"/>
      <c r="G50" s="77"/>
      <c r="H50" s="30"/>
      <c r="I50" s="78" t="s">
        <v>109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9"/>
      <c r="CB50" s="80">
        <v>-2</v>
      </c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2"/>
      <c r="CO50" s="74">
        <v>0</v>
      </c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</row>
    <row r="51" spans="1:109" s="5" customFormat="1" ht="12" customHeight="1">
      <c r="A51" s="75" t="s">
        <v>66</v>
      </c>
      <c r="B51" s="76"/>
      <c r="C51" s="76"/>
      <c r="D51" s="76"/>
      <c r="E51" s="76"/>
      <c r="F51" s="76"/>
      <c r="G51" s="77"/>
      <c r="H51" s="30"/>
      <c r="I51" s="78" t="s">
        <v>18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9"/>
      <c r="CB51" s="80">
        <v>536868</v>
      </c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2"/>
      <c r="CO51" s="74">
        <v>536873</v>
      </c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</row>
    <row r="52" spans="1:109" s="5" customFormat="1" ht="11.25">
      <c r="A52" s="87" t="s">
        <v>67</v>
      </c>
      <c r="B52" s="88"/>
      <c r="C52" s="88"/>
      <c r="D52" s="88"/>
      <c r="E52" s="88"/>
      <c r="F52" s="88"/>
      <c r="G52" s="72"/>
      <c r="H52" s="20"/>
      <c r="I52" s="101" t="s">
        <v>213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2"/>
      <c r="CB52" s="80">
        <v>587381</v>
      </c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2"/>
      <c r="CO52" s="74">
        <v>622375</v>
      </c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</row>
    <row r="53" spans="1:109" s="5" customFormat="1" ht="12" customHeight="1">
      <c r="A53" s="75" t="s">
        <v>68</v>
      </c>
      <c r="B53" s="76"/>
      <c r="C53" s="76"/>
      <c r="D53" s="76"/>
      <c r="E53" s="76"/>
      <c r="F53" s="76"/>
      <c r="G53" s="77"/>
      <c r="H53" s="30"/>
      <c r="I53" s="78" t="s">
        <v>144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9"/>
      <c r="CB53" s="80">
        <v>20783</v>
      </c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2"/>
      <c r="CO53" s="74">
        <v>14689</v>
      </c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</row>
    <row r="54" spans="1:109" s="5" customFormat="1" ht="12" customHeight="1">
      <c r="A54" s="84" t="s">
        <v>69</v>
      </c>
      <c r="B54" s="85"/>
      <c r="C54" s="85"/>
      <c r="D54" s="85"/>
      <c r="E54" s="85"/>
      <c r="F54" s="85"/>
      <c r="G54" s="86"/>
      <c r="H54" s="30"/>
      <c r="I54" s="73" t="s">
        <v>70</v>
      </c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67"/>
      <c r="CB54" s="68">
        <f>SUM(CB46:CN53)</f>
        <v>1337199</v>
      </c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70"/>
      <c r="CO54" s="83">
        <f>SUM(CO46:DE53)</f>
        <v>1365313</v>
      </c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</row>
    <row r="55" spans="1:109" s="5" customFormat="1" ht="12" customHeight="1">
      <c r="A55" s="84" t="s">
        <v>21</v>
      </c>
      <c r="B55" s="85"/>
      <c r="C55" s="85"/>
      <c r="D55" s="85"/>
      <c r="E55" s="85"/>
      <c r="F55" s="85"/>
      <c r="G55" s="86"/>
      <c r="H55" s="30"/>
      <c r="I55" s="99" t="s">
        <v>73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100"/>
      <c r="CB55" s="80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2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</row>
    <row r="56" spans="1:109" s="5" customFormat="1" ht="12" customHeight="1">
      <c r="A56" s="75" t="s">
        <v>71</v>
      </c>
      <c r="B56" s="76"/>
      <c r="C56" s="76"/>
      <c r="D56" s="76"/>
      <c r="E56" s="76"/>
      <c r="F56" s="76"/>
      <c r="G56" s="77"/>
      <c r="H56" s="30"/>
      <c r="I56" s="78" t="s">
        <v>75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9"/>
      <c r="CB56" s="80">
        <v>3105500</v>
      </c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2"/>
      <c r="CO56" s="74">
        <v>5640876</v>
      </c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</row>
    <row r="57" spans="1:109" s="5" customFormat="1" ht="12" customHeight="1">
      <c r="A57" s="75" t="s">
        <v>74</v>
      </c>
      <c r="B57" s="76"/>
      <c r="C57" s="76"/>
      <c r="D57" s="76"/>
      <c r="E57" s="76"/>
      <c r="F57" s="76"/>
      <c r="G57" s="77"/>
      <c r="H57" s="30"/>
      <c r="I57" s="78" t="s">
        <v>137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9"/>
      <c r="CB57" s="80">
        <v>378594</v>
      </c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2"/>
      <c r="CO57" s="74">
        <v>465618</v>
      </c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</row>
    <row r="58" spans="1:109" s="6" customFormat="1" ht="8.25" customHeight="1">
      <c r="A58" s="31"/>
      <c r="B58" s="31"/>
      <c r="C58" s="31"/>
      <c r="D58" s="31"/>
      <c r="E58" s="31"/>
      <c r="F58" s="31"/>
      <c r="G58" s="31"/>
      <c r="H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</row>
    <row r="59" spans="1:125" ht="72.75" customHeight="1" hidden="1">
      <c r="A59" s="127" t="s">
        <v>200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</row>
    <row r="60" spans="1:125" ht="4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</row>
    <row r="61" spans="1:125" ht="4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</row>
    <row r="62" spans="1:125" ht="5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</row>
    <row r="63" spans="1:109" s="11" customFormat="1" ht="7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</row>
    <row r="64" spans="1:90" s="11" customFormat="1" ht="15" customHeight="1">
      <c r="A64" s="11" t="s">
        <v>99</v>
      </c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34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26"/>
      <c r="AZ64" s="26"/>
      <c r="BA64" s="26"/>
      <c r="BB64" s="26"/>
      <c r="BC64" s="26"/>
      <c r="BD64" s="26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6"/>
      <c r="BP64" s="35"/>
      <c r="BQ64" s="35"/>
      <c r="BR64" s="35"/>
      <c r="BS64" s="35"/>
      <c r="BT64" s="35"/>
      <c r="BU64" s="35"/>
      <c r="BV64" s="36"/>
      <c r="BW64" s="35"/>
      <c r="BX64" s="35"/>
      <c r="BY64" s="35"/>
      <c r="BZ64" s="35"/>
      <c r="CA64" s="17"/>
      <c r="CB64" s="18" t="s">
        <v>100</v>
      </c>
      <c r="CC64" s="17"/>
      <c r="CD64" s="17"/>
      <c r="CE64" s="17"/>
      <c r="CF64" s="17"/>
      <c r="CG64" s="17"/>
      <c r="CH64" s="17"/>
      <c r="CI64" s="17"/>
      <c r="CJ64" s="17"/>
      <c r="CK64" s="17"/>
      <c r="CL64" s="17"/>
    </row>
    <row r="65" spans="1:90" s="11" customFormat="1" ht="21" customHeight="1">
      <c r="A65" s="11" t="s">
        <v>203</v>
      </c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4"/>
      <c r="AZ65" s="14"/>
      <c r="BA65" s="14"/>
      <c r="BB65" s="14"/>
      <c r="BC65" s="14"/>
      <c r="BD65" s="14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6"/>
      <c r="BQ65" s="15"/>
      <c r="BR65" s="15"/>
      <c r="BS65" s="15"/>
      <c r="BT65" s="15"/>
      <c r="BU65" s="15"/>
      <c r="BV65" s="16"/>
      <c r="BW65" s="15"/>
      <c r="BX65" s="15"/>
      <c r="BY65" s="15"/>
      <c r="BZ65" s="15"/>
      <c r="CA65" s="17"/>
      <c r="CB65" s="18" t="s">
        <v>204</v>
      </c>
      <c r="CC65" s="17"/>
      <c r="CD65" s="17"/>
      <c r="CE65" s="17"/>
      <c r="CF65" s="17"/>
      <c r="CG65" s="17"/>
      <c r="CH65" s="17"/>
      <c r="CI65" s="17"/>
      <c r="CJ65" s="17"/>
      <c r="CK65" s="17"/>
      <c r="CL65" s="17"/>
    </row>
    <row r="66" s="11" customFormat="1" ht="15" customHeight="1">
      <c r="A66" s="11" t="s">
        <v>11</v>
      </c>
    </row>
    <row r="67" spans="1:92" s="11" customFormat="1" ht="15" customHeight="1">
      <c r="A67" s="11" t="s">
        <v>12</v>
      </c>
      <c r="P67" s="37"/>
      <c r="Q67" s="37"/>
      <c r="R67" s="37"/>
      <c r="S67" s="37"/>
      <c r="T67" s="37"/>
      <c r="U67" s="37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3"/>
      <c r="AL67" s="13"/>
      <c r="AM67" s="34" t="s">
        <v>139</v>
      </c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</row>
    <row r="68" spans="1:49" s="11" customFormat="1" ht="16.5" customHeight="1">
      <c r="A68" s="11" t="s">
        <v>13</v>
      </c>
      <c r="K68" s="39"/>
      <c r="L68" s="39" t="s">
        <v>140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</row>
    <row r="69" spans="1:109" ht="13.5" customHeight="1">
      <c r="A69" s="125" t="s">
        <v>145</v>
      </c>
      <c r="B69" s="125"/>
      <c r="C69" s="125"/>
      <c r="D69" s="125"/>
      <c r="E69" s="125"/>
      <c r="F69" s="13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13"/>
      <c r="S69" s="94"/>
      <c r="T69" s="94"/>
      <c r="U69" s="94"/>
      <c r="V69" s="94"/>
      <c r="W69" s="94"/>
      <c r="X69" s="94"/>
      <c r="Y69" s="125" t="s">
        <v>8</v>
      </c>
      <c r="Z69" s="125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</row>
  </sheetData>
  <sheetProtection/>
  <mergeCells count="178">
    <mergeCell ref="CO29:DE29"/>
    <mergeCell ref="CO30:DE30"/>
    <mergeCell ref="A69:E69"/>
    <mergeCell ref="AB68:AW68"/>
    <mergeCell ref="G69:Q69"/>
    <mergeCell ref="S69:X69"/>
    <mergeCell ref="Y69:Z69"/>
    <mergeCell ref="I57:CA57"/>
    <mergeCell ref="A59:DE59"/>
    <mergeCell ref="CO57:DE57"/>
    <mergeCell ref="I52:CA52"/>
    <mergeCell ref="I55:CA55"/>
    <mergeCell ref="I56:CA56"/>
    <mergeCell ref="CO32:DE32"/>
    <mergeCell ref="I32:CA32"/>
    <mergeCell ref="CO28:DE28"/>
    <mergeCell ref="I27:CA27"/>
    <mergeCell ref="CB28:CN28"/>
    <mergeCell ref="CB25:CN25"/>
    <mergeCell ref="CO25:DE25"/>
    <mergeCell ref="CO27:DE27"/>
    <mergeCell ref="I28:CA28"/>
    <mergeCell ref="CB30:CN30"/>
    <mergeCell ref="I31:CA31"/>
    <mergeCell ref="CB31:CN31"/>
    <mergeCell ref="I25:CA25"/>
    <mergeCell ref="I30:CA30"/>
    <mergeCell ref="I29:CA29"/>
    <mergeCell ref="CB27:CN27"/>
    <mergeCell ref="I42:CA42"/>
    <mergeCell ref="I39:CA39"/>
    <mergeCell ref="I38:CA38"/>
    <mergeCell ref="I35:CA35"/>
    <mergeCell ref="CB41:CN41"/>
    <mergeCell ref="CB37:CN37"/>
    <mergeCell ref="I41:CA41"/>
    <mergeCell ref="I37:CA37"/>
    <mergeCell ref="CB42:CN42"/>
    <mergeCell ref="CO38:DE38"/>
    <mergeCell ref="CB38:CN38"/>
    <mergeCell ref="CB39:CN39"/>
    <mergeCell ref="CO39:DE39"/>
    <mergeCell ref="BW5:CT5"/>
    <mergeCell ref="CO26:DE26"/>
    <mergeCell ref="CU5:DE5"/>
    <mergeCell ref="Z5:AM5"/>
    <mergeCell ref="AN5:AX5"/>
    <mergeCell ref="AY5:BV5"/>
    <mergeCell ref="A8:DE8"/>
    <mergeCell ref="CO22:DE22"/>
    <mergeCell ref="A23:G23"/>
    <mergeCell ref="CO23:DE23"/>
    <mergeCell ref="AY4:BV4"/>
    <mergeCell ref="AN4:AX4"/>
    <mergeCell ref="Z3:AM4"/>
    <mergeCell ref="AN3:DE3"/>
    <mergeCell ref="CU4:DE4"/>
    <mergeCell ref="BW4:CT4"/>
    <mergeCell ref="A7:DE7"/>
    <mergeCell ref="A20:G20"/>
    <mergeCell ref="CO20:DE20"/>
    <mergeCell ref="CB20:CN20"/>
    <mergeCell ref="AP9:AS9"/>
    <mergeCell ref="AW9:BK9"/>
    <mergeCell ref="A46:G46"/>
    <mergeCell ref="A34:G34"/>
    <mergeCell ref="A37:G37"/>
    <mergeCell ref="CB26:CN26"/>
    <mergeCell ref="CB32:CN32"/>
    <mergeCell ref="I33:CA33"/>
    <mergeCell ref="I34:CA34"/>
    <mergeCell ref="I36:CA36"/>
    <mergeCell ref="I26:CA26"/>
    <mergeCell ref="A35:G35"/>
    <mergeCell ref="A48:G48"/>
    <mergeCell ref="A49:G49"/>
    <mergeCell ref="A47:G47"/>
    <mergeCell ref="I51:CA51"/>
    <mergeCell ref="I49:CA49"/>
    <mergeCell ref="I47:CA47"/>
    <mergeCell ref="A51:G51"/>
    <mergeCell ref="CB43:CN43"/>
    <mergeCell ref="I43:CA43"/>
    <mergeCell ref="CB44:CN44"/>
    <mergeCell ref="I44:CA44"/>
    <mergeCell ref="CB48:CN48"/>
    <mergeCell ref="I48:CA48"/>
    <mergeCell ref="I46:CA46"/>
    <mergeCell ref="I45:CA45"/>
    <mergeCell ref="A21:G21"/>
    <mergeCell ref="CB21:CN21"/>
    <mergeCell ref="H21:CA21"/>
    <mergeCell ref="I24:CA24"/>
    <mergeCell ref="A24:G24"/>
    <mergeCell ref="CB23:CN23"/>
    <mergeCell ref="H22:CA22"/>
    <mergeCell ref="A22:G22"/>
    <mergeCell ref="CB22:CN22"/>
    <mergeCell ref="CO42:DE42"/>
    <mergeCell ref="CO41:DE41"/>
    <mergeCell ref="CO46:DE46"/>
    <mergeCell ref="CO44:DE44"/>
    <mergeCell ref="CO43:DE43"/>
    <mergeCell ref="BM9:BS9"/>
    <mergeCell ref="CO24:DE24"/>
    <mergeCell ref="CO21:DE21"/>
    <mergeCell ref="H20:CA20"/>
    <mergeCell ref="Y11:DE11"/>
    <mergeCell ref="Y12:DE12"/>
    <mergeCell ref="Y13:DE13"/>
    <mergeCell ref="R14:DE14"/>
    <mergeCell ref="I23:CA23"/>
    <mergeCell ref="CB24:CN24"/>
    <mergeCell ref="CB52:CN52"/>
    <mergeCell ref="CO51:DE51"/>
    <mergeCell ref="CB51:CN51"/>
    <mergeCell ref="CB45:CN45"/>
    <mergeCell ref="CB50:CN50"/>
    <mergeCell ref="CB46:CN46"/>
    <mergeCell ref="CO45:DE45"/>
    <mergeCell ref="CO49:DE49"/>
    <mergeCell ref="CB49:CN49"/>
    <mergeCell ref="CO48:DE48"/>
    <mergeCell ref="CO33:DE33"/>
    <mergeCell ref="CB33:CN33"/>
    <mergeCell ref="CB29:CN29"/>
    <mergeCell ref="CO37:DE37"/>
    <mergeCell ref="CO36:DE36"/>
    <mergeCell ref="CB36:CN36"/>
    <mergeCell ref="CB34:CN34"/>
    <mergeCell ref="CO34:DE34"/>
    <mergeCell ref="CB35:CN35"/>
    <mergeCell ref="CO35:DE35"/>
    <mergeCell ref="A25:G25"/>
    <mergeCell ref="A26:G26"/>
    <mergeCell ref="A29:G29"/>
    <mergeCell ref="A33:G33"/>
    <mergeCell ref="A27:G27"/>
    <mergeCell ref="A28:G28"/>
    <mergeCell ref="A30:G30"/>
    <mergeCell ref="A31:G31"/>
    <mergeCell ref="A32:G32"/>
    <mergeCell ref="A38:G38"/>
    <mergeCell ref="A41:G41"/>
    <mergeCell ref="A36:G36"/>
    <mergeCell ref="A45:G45"/>
    <mergeCell ref="A42:G42"/>
    <mergeCell ref="A39:G39"/>
    <mergeCell ref="A44:G44"/>
    <mergeCell ref="A43:G43"/>
    <mergeCell ref="A52:G52"/>
    <mergeCell ref="A53:G53"/>
    <mergeCell ref="A54:G54"/>
    <mergeCell ref="CO53:DE53"/>
    <mergeCell ref="I53:CA53"/>
    <mergeCell ref="I54:CA54"/>
    <mergeCell ref="CO52:DE52"/>
    <mergeCell ref="CB53:CN53"/>
    <mergeCell ref="CO54:DE54"/>
    <mergeCell ref="CB54:CN54"/>
    <mergeCell ref="CB57:CN57"/>
    <mergeCell ref="A55:G55"/>
    <mergeCell ref="A57:G57"/>
    <mergeCell ref="A56:G56"/>
    <mergeCell ref="CB55:CN55"/>
    <mergeCell ref="CO55:DE55"/>
    <mergeCell ref="CB56:CN56"/>
    <mergeCell ref="CO56:DE56"/>
    <mergeCell ref="CO31:DE31"/>
    <mergeCell ref="CO50:DE50"/>
    <mergeCell ref="A40:G40"/>
    <mergeCell ref="I40:CA40"/>
    <mergeCell ref="CB40:CN40"/>
    <mergeCell ref="CO40:DE40"/>
    <mergeCell ref="A50:G50"/>
    <mergeCell ref="I50:CA50"/>
    <mergeCell ref="CO47:DE47"/>
    <mergeCell ref="CB47:CN47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1"/>
  <sheetViews>
    <sheetView zoomScale="130" zoomScaleNormal="130" zoomScaleSheetLayoutView="100" zoomScalePageLayoutView="0" workbookViewId="0" topLeftCell="A1">
      <selection activeCell="H20" sqref="H20:BH20"/>
    </sheetView>
  </sheetViews>
  <sheetFormatPr defaultColWidth="0.875" defaultRowHeight="12.75"/>
  <cols>
    <col min="1" max="16384" width="0.875" style="19" customWidth="1"/>
  </cols>
  <sheetData>
    <row r="1" s="5" customFormat="1" ht="11.25">
      <c r="DE1" s="9" t="s">
        <v>0</v>
      </c>
    </row>
    <row r="2" ht="3" customHeight="1"/>
    <row r="3" spans="26:109" ht="12.75">
      <c r="Z3" s="107" t="s">
        <v>4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3" t="s">
        <v>6</v>
      </c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5"/>
    </row>
    <row r="4" spans="23:109" s="5" customFormat="1" ht="24" customHeight="1">
      <c r="W4" s="21"/>
      <c r="Z4" s="110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105" t="s">
        <v>5</v>
      </c>
      <c r="AO4" s="105"/>
      <c r="AP4" s="105"/>
      <c r="AQ4" s="105"/>
      <c r="AR4" s="105"/>
      <c r="AS4" s="105"/>
      <c r="AT4" s="105"/>
      <c r="AU4" s="105"/>
      <c r="AV4" s="105"/>
      <c r="AW4" s="105"/>
      <c r="AX4" s="106"/>
      <c r="AY4" s="104" t="s">
        <v>3</v>
      </c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6"/>
      <c r="BW4" s="104" t="s">
        <v>2</v>
      </c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6"/>
      <c r="CU4" s="113" t="s">
        <v>1</v>
      </c>
      <c r="CV4" s="114"/>
      <c r="CW4" s="114"/>
      <c r="CX4" s="114"/>
      <c r="CY4" s="114"/>
      <c r="CZ4" s="114"/>
      <c r="DA4" s="114"/>
      <c r="DB4" s="114"/>
      <c r="DC4" s="114"/>
      <c r="DD4" s="114"/>
      <c r="DE4" s="115"/>
    </row>
    <row r="5" spans="26:109" ht="12.75">
      <c r="Z5" s="117" t="s">
        <v>142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 t="s">
        <v>96</v>
      </c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 t="s">
        <v>95</v>
      </c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 t="s">
        <v>94</v>
      </c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 t="s">
        <v>93</v>
      </c>
      <c r="CV5" s="117"/>
      <c r="CW5" s="117"/>
      <c r="CX5" s="117"/>
      <c r="CY5" s="117"/>
      <c r="CZ5" s="117"/>
      <c r="DA5" s="117"/>
      <c r="DB5" s="117"/>
      <c r="DC5" s="117"/>
      <c r="DD5" s="117"/>
      <c r="DE5" s="117"/>
    </row>
    <row r="6" ht="9" customHeight="1"/>
    <row r="7" spans="1:109" s="22" customFormat="1" ht="15.75" customHeight="1">
      <c r="A7" s="103" t="s">
        <v>80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</row>
    <row r="8" spans="1:109" s="22" customFormat="1" ht="14.25" customHeight="1">
      <c r="A8" s="103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</row>
    <row r="9" spans="43:69" s="23" customFormat="1" ht="14.25" customHeight="1">
      <c r="AQ9" s="24" t="s">
        <v>81</v>
      </c>
      <c r="AS9" s="71" t="s">
        <v>226</v>
      </c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Q9" s="23" t="s">
        <v>8</v>
      </c>
    </row>
    <row r="10" ht="9" customHeight="1"/>
    <row r="11" spans="1:109" s="11" customFormat="1" ht="12.75">
      <c r="A11" s="11" t="s">
        <v>25</v>
      </c>
      <c r="Y11" s="93" t="s">
        <v>97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</row>
    <row r="12" spans="25:109" s="5" customFormat="1" ht="12.75">
      <c r="Y12" s="95" t="s">
        <v>98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</row>
    <row r="13" spans="25:109" s="5" customFormat="1" ht="11.25">
      <c r="Y13" s="96" t="s">
        <v>26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</row>
    <row r="14" spans="1:109" s="11" customFormat="1" ht="12.75">
      <c r="A14" s="11" t="s">
        <v>9</v>
      </c>
      <c r="R14" s="97" t="s">
        <v>141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</row>
    <row r="15" spans="18:109" s="11" customFormat="1" ht="12.75">
      <c r="R15" s="12"/>
      <c r="DE15" s="17" t="s">
        <v>207</v>
      </c>
    </row>
    <row r="16" s="11" customFormat="1" ht="12.75">
      <c r="DE16" s="17" t="s">
        <v>206</v>
      </c>
    </row>
    <row r="17" s="11" customFormat="1" ht="15" customHeight="1">
      <c r="DE17" s="17" t="s">
        <v>14</v>
      </c>
    </row>
    <row r="18" spans="1:109" s="11" customFormat="1" ht="1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</row>
    <row r="19" spans="1:109" s="5" customFormat="1" ht="33" customHeight="1">
      <c r="A19" s="90" t="s">
        <v>10</v>
      </c>
      <c r="B19" s="91"/>
      <c r="C19" s="91"/>
      <c r="D19" s="91"/>
      <c r="E19" s="91"/>
      <c r="F19" s="91"/>
      <c r="G19" s="92"/>
      <c r="H19" s="90" t="s">
        <v>27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2"/>
      <c r="BI19" s="90" t="s">
        <v>82</v>
      </c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2"/>
      <c r="CG19" s="90" t="s">
        <v>83</v>
      </c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2"/>
    </row>
    <row r="20" spans="1:109" s="5" customFormat="1" ht="12" customHeight="1">
      <c r="A20" s="89">
        <v>1</v>
      </c>
      <c r="B20" s="89"/>
      <c r="C20" s="89"/>
      <c r="D20" s="89"/>
      <c r="E20" s="89"/>
      <c r="F20" s="89"/>
      <c r="G20" s="89"/>
      <c r="H20" s="89">
        <v>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>
        <v>3</v>
      </c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>
        <v>4</v>
      </c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</row>
    <row r="21" spans="1:109" s="5" customFormat="1" ht="12" customHeight="1">
      <c r="A21" s="75" t="s">
        <v>76</v>
      </c>
      <c r="B21" s="76"/>
      <c r="C21" s="76"/>
      <c r="D21" s="76"/>
      <c r="E21" s="76"/>
      <c r="F21" s="76"/>
      <c r="G21" s="77"/>
      <c r="H21" s="30"/>
      <c r="I21" s="73" t="s">
        <v>210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67"/>
      <c r="BI21" s="135">
        <f>SUM(BI22:CF25)</f>
        <v>175284</v>
      </c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7"/>
      <c r="CG21" s="135">
        <f>SUM(CG22:DE25)</f>
        <v>206872</v>
      </c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9"/>
    </row>
    <row r="22" spans="1:109" s="5" customFormat="1" ht="12" customHeight="1">
      <c r="A22" s="75" t="s">
        <v>110</v>
      </c>
      <c r="B22" s="76"/>
      <c r="C22" s="76"/>
      <c r="D22" s="76"/>
      <c r="E22" s="76"/>
      <c r="F22" s="76"/>
      <c r="G22" s="77"/>
      <c r="H22" s="30"/>
      <c r="I22" s="78" t="s">
        <v>111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9"/>
      <c r="BI22" s="80">
        <v>15037</v>
      </c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2"/>
      <c r="CG22" s="80">
        <v>25432</v>
      </c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</row>
    <row r="23" spans="1:109" s="5" customFormat="1" ht="12" customHeight="1">
      <c r="A23" s="75" t="s">
        <v>114</v>
      </c>
      <c r="B23" s="76"/>
      <c r="C23" s="76"/>
      <c r="D23" s="76"/>
      <c r="E23" s="76"/>
      <c r="F23" s="76"/>
      <c r="G23" s="77"/>
      <c r="H23" s="30"/>
      <c r="I23" s="78" t="s">
        <v>214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9"/>
      <c r="BI23" s="80">
        <v>115251</v>
      </c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80">
        <v>173217</v>
      </c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</row>
    <row r="24" spans="1:109" s="5" customFormat="1" ht="12" customHeight="1">
      <c r="A24" s="75" t="s">
        <v>115</v>
      </c>
      <c r="B24" s="76"/>
      <c r="C24" s="76"/>
      <c r="D24" s="76"/>
      <c r="E24" s="76"/>
      <c r="F24" s="76"/>
      <c r="G24" s="77"/>
      <c r="H24" s="30"/>
      <c r="I24" s="78" t="s">
        <v>112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9"/>
      <c r="BI24" s="80">
        <v>0</v>
      </c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2"/>
      <c r="CG24" s="80">
        <v>0</v>
      </c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</row>
    <row r="25" spans="1:109" s="5" customFormat="1" ht="12" customHeight="1">
      <c r="A25" s="75" t="s">
        <v>116</v>
      </c>
      <c r="B25" s="76"/>
      <c r="C25" s="76"/>
      <c r="D25" s="76"/>
      <c r="E25" s="76"/>
      <c r="F25" s="76"/>
      <c r="G25" s="77"/>
      <c r="H25" s="30"/>
      <c r="I25" s="78" t="s">
        <v>113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9"/>
      <c r="BI25" s="80">
        <v>44996</v>
      </c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2"/>
      <c r="CG25" s="80">
        <v>8223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</row>
    <row r="26" spans="1:109" s="5" customFormat="1" ht="12" customHeight="1">
      <c r="A26" s="84" t="s">
        <v>77</v>
      </c>
      <c r="B26" s="85"/>
      <c r="C26" s="85"/>
      <c r="D26" s="85"/>
      <c r="E26" s="85"/>
      <c r="F26" s="85"/>
      <c r="G26" s="86"/>
      <c r="H26" s="29"/>
      <c r="I26" s="73" t="s">
        <v>138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67"/>
      <c r="BI26" s="135">
        <f>SUM(BI27:CF29)</f>
        <v>83480</v>
      </c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7"/>
      <c r="CG26" s="135">
        <f>SUM(CG27:DE29)</f>
        <v>152210</v>
      </c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9"/>
    </row>
    <row r="27" spans="1:109" s="5" customFormat="1" ht="12" customHeight="1">
      <c r="A27" s="75" t="s">
        <v>31</v>
      </c>
      <c r="B27" s="76"/>
      <c r="C27" s="76"/>
      <c r="D27" s="76"/>
      <c r="E27" s="76"/>
      <c r="F27" s="76"/>
      <c r="G27" s="77"/>
      <c r="H27" s="30"/>
      <c r="I27" s="78" t="s">
        <v>117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9"/>
      <c r="BI27" s="80">
        <v>29</v>
      </c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2"/>
      <c r="CG27" s="80">
        <v>29949</v>
      </c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</row>
    <row r="28" spans="1:109" s="5" customFormat="1" ht="12" customHeight="1">
      <c r="A28" s="75" t="s">
        <v>119</v>
      </c>
      <c r="B28" s="76"/>
      <c r="C28" s="76"/>
      <c r="D28" s="76"/>
      <c r="E28" s="76"/>
      <c r="F28" s="76"/>
      <c r="G28" s="77"/>
      <c r="H28" s="30"/>
      <c r="I28" s="78" t="s">
        <v>215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9"/>
      <c r="BI28" s="80">
        <v>74301</v>
      </c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2"/>
      <c r="CG28" s="80">
        <v>97322</v>
      </c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</row>
    <row r="29" spans="1:109" s="5" customFormat="1" ht="12" customHeight="1">
      <c r="A29" s="75" t="s">
        <v>120</v>
      </c>
      <c r="B29" s="76"/>
      <c r="C29" s="76"/>
      <c r="D29" s="76"/>
      <c r="E29" s="76"/>
      <c r="F29" s="76"/>
      <c r="G29" s="77"/>
      <c r="H29" s="30"/>
      <c r="I29" s="78" t="s">
        <v>118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9"/>
      <c r="BI29" s="80">
        <v>9150</v>
      </c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2"/>
      <c r="CG29" s="80">
        <v>24939</v>
      </c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</row>
    <row r="30" spans="1:109" s="5" customFormat="1" ht="12" customHeight="1">
      <c r="A30" s="84" t="s">
        <v>33</v>
      </c>
      <c r="B30" s="85"/>
      <c r="C30" s="85"/>
      <c r="D30" s="85"/>
      <c r="E30" s="85"/>
      <c r="F30" s="85"/>
      <c r="G30" s="86"/>
      <c r="H30" s="29"/>
      <c r="I30" s="73" t="s">
        <v>121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67"/>
      <c r="BI30" s="68">
        <f>BI21-BI26</f>
        <v>91804</v>
      </c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70"/>
      <c r="CG30" s="68">
        <f>CG21-CG26</f>
        <v>54662</v>
      </c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70"/>
    </row>
    <row r="31" spans="1:109" s="5" customFormat="1" ht="33.75" customHeight="1">
      <c r="A31" s="75" t="s">
        <v>35</v>
      </c>
      <c r="B31" s="76"/>
      <c r="C31" s="76"/>
      <c r="D31" s="76"/>
      <c r="E31" s="76"/>
      <c r="F31" s="76"/>
      <c r="G31" s="77"/>
      <c r="H31" s="30"/>
      <c r="I31" s="121" t="s">
        <v>209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2"/>
      <c r="BI31" s="80">
        <v>-18847</v>
      </c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2"/>
      <c r="CG31" s="80">
        <v>-156813</v>
      </c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</row>
    <row r="32" spans="1:109" s="5" customFormat="1" ht="23.25" customHeight="1">
      <c r="A32" s="75" t="s">
        <v>122</v>
      </c>
      <c r="B32" s="76"/>
      <c r="C32" s="76"/>
      <c r="D32" s="76"/>
      <c r="E32" s="76"/>
      <c r="F32" s="76"/>
      <c r="G32" s="77"/>
      <c r="H32" s="30"/>
      <c r="I32" s="121" t="s">
        <v>123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2"/>
      <c r="BI32" s="80">
        <v>46</v>
      </c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2"/>
      <c r="CG32" s="80">
        <v>-2577</v>
      </c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</row>
    <row r="33" spans="1:109" s="21" customFormat="1" ht="22.5" customHeight="1">
      <c r="A33" s="140" t="s">
        <v>36</v>
      </c>
      <c r="B33" s="141"/>
      <c r="C33" s="141"/>
      <c r="D33" s="141"/>
      <c r="E33" s="141"/>
      <c r="F33" s="141"/>
      <c r="G33" s="142"/>
      <c r="H33" s="66"/>
      <c r="I33" s="143" t="s">
        <v>124</v>
      </c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4"/>
      <c r="BI33" s="135">
        <f>BI30+BI31</f>
        <v>72957</v>
      </c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7"/>
      <c r="CG33" s="135">
        <f>CG30+CG31</f>
        <v>-102151</v>
      </c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</row>
    <row r="34" spans="1:109" s="5" customFormat="1" ht="20.25" customHeight="1">
      <c r="A34" s="75" t="s">
        <v>38</v>
      </c>
      <c r="B34" s="76"/>
      <c r="C34" s="76"/>
      <c r="D34" s="76"/>
      <c r="E34" s="76"/>
      <c r="F34" s="76"/>
      <c r="G34" s="77"/>
      <c r="H34" s="30"/>
      <c r="I34" s="121" t="s">
        <v>125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2"/>
      <c r="BI34" s="80">
        <v>-7655</v>
      </c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2"/>
      <c r="CG34" s="80">
        <v>-98443</v>
      </c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</row>
    <row r="35" spans="1:109" s="5" customFormat="1" ht="21.75" customHeight="1">
      <c r="A35" s="75" t="s">
        <v>39</v>
      </c>
      <c r="B35" s="76"/>
      <c r="C35" s="76"/>
      <c r="D35" s="76"/>
      <c r="E35" s="76"/>
      <c r="F35" s="76"/>
      <c r="G35" s="77"/>
      <c r="H35" s="30"/>
      <c r="I35" s="121" t="s">
        <v>126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2"/>
      <c r="BI35" s="80">
        <v>-260</v>
      </c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2"/>
      <c r="CG35" s="80">
        <v>0</v>
      </c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</row>
    <row r="36" spans="1:109" s="5" customFormat="1" ht="22.5" customHeight="1">
      <c r="A36" s="75" t="s">
        <v>40</v>
      </c>
      <c r="B36" s="76"/>
      <c r="C36" s="76"/>
      <c r="D36" s="76"/>
      <c r="E36" s="76"/>
      <c r="F36" s="76"/>
      <c r="G36" s="77"/>
      <c r="H36" s="30"/>
      <c r="I36" s="121" t="s">
        <v>127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2"/>
      <c r="BI36" s="80">
        <v>0</v>
      </c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2"/>
      <c r="CG36" s="80">
        <v>0</v>
      </c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</row>
    <row r="37" spans="1:109" s="5" customFormat="1" ht="12" customHeight="1">
      <c r="A37" s="75" t="s">
        <v>42</v>
      </c>
      <c r="B37" s="76"/>
      <c r="C37" s="76"/>
      <c r="D37" s="76"/>
      <c r="E37" s="76"/>
      <c r="F37" s="76"/>
      <c r="G37" s="77"/>
      <c r="H37" s="30"/>
      <c r="I37" s="78" t="s">
        <v>84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9"/>
      <c r="BI37" s="80">
        <v>-122814</v>
      </c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2"/>
      <c r="CG37" s="80">
        <v>296226</v>
      </c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</row>
    <row r="38" spans="1:109" s="5" customFormat="1" ht="12" customHeight="1">
      <c r="A38" s="75" t="s">
        <v>43</v>
      </c>
      <c r="B38" s="76"/>
      <c r="C38" s="76"/>
      <c r="D38" s="76"/>
      <c r="E38" s="76"/>
      <c r="F38" s="76"/>
      <c r="G38" s="77"/>
      <c r="H38" s="30"/>
      <c r="I38" s="78" t="s">
        <v>85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9"/>
      <c r="BI38" s="80">
        <v>205049</v>
      </c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2"/>
      <c r="CG38" s="80">
        <v>46420</v>
      </c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</row>
    <row r="39" spans="1:109" s="5" customFormat="1" ht="12" customHeight="1">
      <c r="A39" s="75" t="s">
        <v>45</v>
      </c>
      <c r="B39" s="76"/>
      <c r="C39" s="76"/>
      <c r="D39" s="76"/>
      <c r="E39" s="76"/>
      <c r="F39" s="76"/>
      <c r="G39" s="77"/>
      <c r="H39" s="30"/>
      <c r="I39" s="78" t="s">
        <v>128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9"/>
      <c r="BI39" s="80">
        <v>0</v>
      </c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2"/>
      <c r="CG39" s="80">
        <v>735</v>
      </c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</row>
    <row r="40" spans="1:109" s="5" customFormat="1" ht="12" customHeight="1">
      <c r="A40" s="75" t="s">
        <v>48</v>
      </c>
      <c r="B40" s="76"/>
      <c r="C40" s="76"/>
      <c r="D40" s="76"/>
      <c r="E40" s="76"/>
      <c r="F40" s="76"/>
      <c r="G40" s="77"/>
      <c r="H40" s="30"/>
      <c r="I40" s="78" t="s">
        <v>86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9"/>
      <c r="BI40" s="80">
        <v>14438</v>
      </c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2"/>
      <c r="CG40" s="80">
        <v>16294</v>
      </c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</row>
    <row r="41" spans="1:109" s="5" customFormat="1" ht="12" customHeight="1">
      <c r="A41" s="75" t="s">
        <v>49</v>
      </c>
      <c r="B41" s="76"/>
      <c r="C41" s="76"/>
      <c r="D41" s="76"/>
      <c r="E41" s="76"/>
      <c r="F41" s="76"/>
      <c r="G41" s="77"/>
      <c r="H41" s="30"/>
      <c r="I41" s="78" t="s">
        <v>87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9"/>
      <c r="BI41" s="80">
        <v>6197</v>
      </c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2"/>
      <c r="CG41" s="80">
        <v>6638</v>
      </c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</row>
    <row r="42" spans="1:109" s="5" customFormat="1" ht="22.5" customHeight="1">
      <c r="A42" s="75" t="s">
        <v>51</v>
      </c>
      <c r="B42" s="76"/>
      <c r="C42" s="76"/>
      <c r="D42" s="76"/>
      <c r="E42" s="76"/>
      <c r="F42" s="76"/>
      <c r="G42" s="77"/>
      <c r="H42" s="30"/>
      <c r="I42" s="121" t="s">
        <v>129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2"/>
      <c r="BI42" s="80">
        <v>0</v>
      </c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2"/>
      <c r="CG42" s="80">
        <v>0</v>
      </c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</row>
    <row r="43" spans="1:109" s="5" customFormat="1" ht="21.75" customHeight="1">
      <c r="A43" s="75" t="s">
        <v>53</v>
      </c>
      <c r="B43" s="76"/>
      <c r="C43" s="76"/>
      <c r="D43" s="76"/>
      <c r="E43" s="76"/>
      <c r="F43" s="76"/>
      <c r="G43" s="77"/>
      <c r="H43" s="30"/>
      <c r="I43" s="121" t="s">
        <v>130</v>
      </c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2"/>
      <c r="BI43" s="80">
        <v>0</v>
      </c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2"/>
      <c r="CG43" s="80">
        <v>0</v>
      </c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</row>
    <row r="44" spans="1:109" s="5" customFormat="1" ht="10.5" customHeight="1">
      <c r="A44" s="75" t="s">
        <v>55</v>
      </c>
      <c r="B44" s="76"/>
      <c r="C44" s="76"/>
      <c r="D44" s="76"/>
      <c r="E44" s="76"/>
      <c r="F44" s="76"/>
      <c r="G44" s="77"/>
      <c r="H44" s="30"/>
      <c r="I44" s="121" t="s">
        <v>131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2"/>
      <c r="BI44" s="80">
        <v>-7539</v>
      </c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2"/>
      <c r="CG44" s="80">
        <v>21187</v>
      </c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</row>
    <row r="45" spans="1:109" s="5" customFormat="1" ht="12.75" customHeight="1">
      <c r="A45" s="75" t="s">
        <v>56</v>
      </c>
      <c r="B45" s="76"/>
      <c r="C45" s="76"/>
      <c r="D45" s="76"/>
      <c r="E45" s="76"/>
      <c r="F45" s="76"/>
      <c r="G45" s="77"/>
      <c r="H45" s="30"/>
      <c r="I45" s="121" t="s">
        <v>132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2"/>
      <c r="BI45" s="80">
        <v>11064</v>
      </c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2"/>
      <c r="CG45" s="80">
        <v>10688</v>
      </c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</row>
    <row r="46" spans="1:109" s="40" customFormat="1" ht="10.5">
      <c r="A46" s="84" t="s">
        <v>58</v>
      </c>
      <c r="B46" s="85"/>
      <c r="C46" s="85"/>
      <c r="D46" s="85"/>
      <c r="E46" s="85"/>
      <c r="F46" s="85"/>
      <c r="G46" s="86"/>
      <c r="H46" s="29"/>
      <c r="I46" s="133" t="s">
        <v>133</v>
      </c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4"/>
      <c r="BI46" s="68">
        <f>BI33+BI34+BI35+BI36+BI37+BI38+BI39+BI40-BI41+BI42+BI43+BI44+BI45</f>
        <v>159043</v>
      </c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70"/>
      <c r="CG46" s="68">
        <f>CG33+CG34+CG35+CG36+CG37+CG38+CG39+CG40-CG41+CG42+CG43+CG44+CG45</f>
        <v>184318</v>
      </c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70"/>
    </row>
    <row r="47" spans="1:109" s="5" customFormat="1" ht="12.75" customHeight="1">
      <c r="A47" s="75" t="s">
        <v>59</v>
      </c>
      <c r="B47" s="76"/>
      <c r="C47" s="76"/>
      <c r="D47" s="76"/>
      <c r="E47" s="76"/>
      <c r="F47" s="76"/>
      <c r="G47" s="77"/>
      <c r="H47" s="30"/>
      <c r="I47" s="121" t="s">
        <v>134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2"/>
      <c r="BI47" s="80">
        <v>121886</v>
      </c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2"/>
      <c r="CG47" s="80">
        <v>122580</v>
      </c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</row>
    <row r="48" spans="1:109" s="5" customFormat="1" ht="12" customHeight="1">
      <c r="A48" s="84" t="s">
        <v>62</v>
      </c>
      <c r="B48" s="85"/>
      <c r="C48" s="85"/>
      <c r="D48" s="85"/>
      <c r="E48" s="85"/>
      <c r="F48" s="85"/>
      <c r="G48" s="86"/>
      <c r="H48" s="29"/>
      <c r="I48" s="73" t="s">
        <v>88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67"/>
      <c r="BI48" s="68">
        <f>BI46-BI47</f>
        <v>37157</v>
      </c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70"/>
      <c r="CG48" s="68">
        <f>CG46-CG47</f>
        <v>61738</v>
      </c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70"/>
    </row>
    <row r="49" spans="1:109" s="5" customFormat="1" ht="12" customHeight="1">
      <c r="A49" s="75" t="s">
        <v>63</v>
      </c>
      <c r="B49" s="76"/>
      <c r="C49" s="76"/>
      <c r="D49" s="76"/>
      <c r="E49" s="76"/>
      <c r="F49" s="76"/>
      <c r="G49" s="77"/>
      <c r="H49" s="30"/>
      <c r="I49" s="78" t="s">
        <v>135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9"/>
      <c r="BI49" s="80">
        <v>16374</v>
      </c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2"/>
      <c r="CG49" s="80">
        <v>47049</v>
      </c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</row>
    <row r="50" spans="1:109" s="5" customFormat="1" ht="12" customHeight="1">
      <c r="A50" s="84" t="s">
        <v>64</v>
      </c>
      <c r="B50" s="85"/>
      <c r="C50" s="85"/>
      <c r="D50" s="85"/>
      <c r="E50" s="85"/>
      <c r="F50" s="85"/>
      <c r="G50" s="86"/>
      <c r="H50" s="29"/>
      <c r="I50" s="73" t="s">
        <v>78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67"/>
      <c r="BI50" s="68">
        <f>BI48-BI49</f>
        <v>20783</v>
      </c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70"/>
      <c r="CG50" s="68">
        <f>CG48-CG49</f>
        <v>14689</v>
      </c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70"/>
    </row>
    <row r="51" spans="1:109" s="5" customFormat="1" ht="12" customHeight="1">
      <c r="A51" s="128" t="s">
        <v>65</v>
      </c>
      <c r="B51" s="129"/>
      <c r="C51" s="129"/>
      <c r="D51" s="129"/>
      <c r="E51" s="129"/>
      <c r="F51" s="129"/>
      <c r="G51" s="130"/>
      <c r="H51" s="41"/>
      <c r="I51" s="78" t="s">
        <v>151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9"/>
      <c r="BI51" s="80">
        <v>0</v>
      </c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2"/>
      <c r="CG51" s="80">
        <v>0</v>
      </c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2"/>
    </row>
    <row r="52" spans="1:109" s="5" customFormat="1" ht="12" customHeight="1">
      <c r="A52" s="128" t="s">
        <v>148</v>
      </c>
      <c r="B52" s="129"/>
      <c r="C52" s="129"/>
      <c r="D52" s="129"/>
      <c r="E52" s="129"/>
      <c r="F52" s="129"/>
      <c r="G52" s="130"/>
      <c r="H52" s="41"/>
      <c r="I52" s="78" t="s">
        <v>152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9"/>
      <c r="BI52" s="80">
        <v>0</v>
      </c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2"/>
      <c r="CG52" s="80">
        <v>0</v>
      </c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2"/>
    </row>
    <row r="53" spans="1:109" s="5" customFormat="1" ht="12" customHeight="1">
      <c r="A53" s="128" t="s">
        <v>149</v>
      </c>
      <c r="B53" s="129"/>
      <c r="C53" s="129"/>
      <c r="D53" s="129"/>
      <c r="E53" s="129"/>
      <c r="F53" s="129"/>
      <c r="G53" s="130"/>
      <c r="H53" s="41"/>
      <c r="I53" s="78" t="s">
        <v>150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9"/>
      <c r="BI53" s="80">
        <v>0</v>
      </c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2"/>
      <c r="CG53" s="80">
        <v>0</v>
      </c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2"/>
    </row>
    <row r="54" spans="1:109" ht="12.75" customHeight="1">
      <c r="A54" s="128" t="s">
        <v>66</v>
      </c>
      <c r="B54" s="129"/>
      <c r="C54" s="129"/>
      <c r="D54" s="129"/>
      <c r="E54" s="129"/>
      <c r="F54" s="129"/>
      <c r="G54" s="130"/>
      <c r="H54" s="41"/>
      <c r="I54" s="131" t="s">
        <v>144</v>
      </c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2"/>
      <c r="BI54" s="68">
        <f>+BI50-BI51</f>
        <v>20783</v>
      </c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70"/>
      <c r="CG54" s="68">
        <f>+CG50-CG51</f>
        <v>14689</v>
      </c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70"/>
    </row>
    <row r="55" spans="1:109" s="11" customFormat="1" ht="5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</row>
    <row r="56" spans="1:109" s="11" customFormat="1" ht="75" customHeight="1" hidden="1">
      <c r="A56" s="127" t="s">
        <v>146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</row>
    <row r="57" spans="1:109" s="11" customFormat="1" ht="5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</row>
    <row r="58" spans="1:90" s="11" customFormat="1" ht="15" customHeight="1">
      <c r="A58" s="11" t="s">
        <v>99</v>
      </c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34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26"/>
      <c r="AZ58" s="26"/>
      <c r="BA58" s="26"/>
      <c r="BB58" s="26"/>
      <c r="BC58" s="26"/>
      <c r="BD58" s="26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6"/>
      <c r="BP58" s="35"/>
      <c r="BQ58" s="35"/>
      <c r="BR58" s="35"/>
      <c r="BS58" s="35"/>
      <c r="BT58" s="35"/>
      <c r="BU58" s="35"/>
      <c r="BV58" s="36"/>
      <c r="BW58" s="35"/>
      <c r="BX58" s="35"/>
      <c r="BY58" s="35"/>
      <c r="BZ58" s="35"/>
      <c r="CA58" s="17"/>
      <c r="CB58" s="18" t="s">
        <v>100</v>
      </c>
      <c r="CC58" s="17"/>
      <c r="CD58" s="17"/>
      <c r="CE58" s="17"/>
      <c r="CF58" s="17"/>
      <c r="CG58" s="17"/>
      <c r="CH58" s="17"/>
      <c r="CI58" s="17"/>
      <c r="CJ58" s="17"/>
      <c r="CK58" s="17"/>
      <c r="CL58" s="17"/>
    </row>
    <row r="59" spans="16:90" s="11" customFormat="1" ht="15" customHeight="1"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34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42"/>
      <c r="AZ59" s="42"/>
      <c r="BA59" s="42"/>
      <c r="BB59" s="42"/>
      <c r="BC59" s="42"/>
      <c r="BD59" s="42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4"/>
      <c r="BP59" s="43"/>
      <c r="BQ59" s="43"/>
      <c r="BR59" s="43"/>
      <c r="BS59" s="43"/>
      <c r="BT59" s="43"/>
      <c r="BU59" s="43"/>
      <c r="BV59" s="44"/>
      <c r="BW59" s="43"/>
      <c r="BX59" s="43"/>
      <c r="BY59" s="43"/>
      <c r="BZ59" s="43"/>
      <c r="CA59" s="45"/>
      <c r="CB59" s="34"/>
      <c r="CC59" s="17"/>
      <c r="CD59" s="17"/>
      <c r="CE59" s="17"/>
      <c r="CF59" s="17"/>
      <c r="CG59" s="17"/>
      <c r="CH59" s="17"/>
      <c r="CI59" s="17"/>
      <c r="CJ59" s="17"/>
      <c r="CK59" s="17"/>
      <c r="CL59" s="17"/>
    </row>
    <row r="60" spans="1:90" s="11" customFormat="1" ht="15" customHeight="1">
      <c r="A60" s="11" t="s">
        <v>203</v>
      </c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  <c r="AZ60" s="14"/>
      <c r="BA60" s="14"/>
      <c r="BB60" s="14"/>
      <c r="BC60" s="14"/>
      <c r="BD60" s="14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6"/>
      <c r="BP60" s="16"/>
      <c r="BQ60" s="15"/>
      <c r="BR60" s="15"/>
      <c r="BS60" s="15"/>
      <c r="BT60" s="15"/>
      <c r="BU60" s="15"/>
      <c r="BV60" s="16"/>
      <c r="BW60" s="15"/>
      <c r="BX60" s="15"/>
      <c r="BY60" s="15"/>
      <c r="BZ60" s="15"/>
      <c r="CA60" s="17"/>
      <c r="CB60" s="18" t="s">
        <v>204</v>
      </c>
      <c r="CC60" s="17"/>
      <c r="CD60" s="17"/>
      <c r="CE60" s="17"/>
      <c r="CF60" s="17"/>
      <c r="CG60" s="17"/>
      <c r="CH60" s="17"/>
      <c r="CI60" s="17"/>
      <c r="CJ60" s="17"/>
      <c r="CK60" s="17"/>
      <c r="CL60" s="17"/>
    </row>
    <row r="61" s="11" customFormat="1" ht="16.5" customHeight="1">
      <c r="A61" s="11" t="s">
        <v>11</v>
      </c>
    </row>
    <row r="62" spans="1:109" s="46" customFormat="1" ht="15" customHeight="1">
      <c r="A62" s="11" t="s">
        <v>12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7"/>
      <c r="Q62" s="37"/>
      <c r="R62" s="37"/>
      <c r="S62" s="37"/>
      <c r="T62" s="37"/>
      <c r="U62" s="37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3"/>
      <c r="AL62" s="13"/>
      <c r="AM62" s="34" t="s">
        <v>139</v>
      </c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</row>
    <row r="63" spans="1:109" s="46" customFormat="1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34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</row>
    <row r="64" spans="1:109" s="46" customFormat="1" ht="15" customHeight="1">
      <c r="A64" s="11" t="s">
        <v>13</v>
      </c>
      <c r="B64" s="11"/>
      <c r="C64" s="11"/>
      <c r="D64" s="11"/>
      <c r="E64" s="11"/>
      <c r="F64" s="11"/>
      <c r="G64" s="11"/>
      <c r="H64" s="11"/>
      <c r="I64" s="11"/>
      <c r="J64" s="11"/>
      <c r="K64" s="39"/>
      <c r="L64" s="39" t="s">
        <v>140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</row>
    <row r="65" spans="1:109" s="47" customFormat="1" ht="18" customHeight="1">
      <c r="A65" s="34" t="s">
        <v>147</v>
      </c>
      <c r="B65" s="14"/>
      <c r="C65" s="14"/>
      <c r="D65" s="14"/>
      <c r="E65" s="14"/>
      <c r="F65" s="13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13"/>
      <c r="S65" s="94"/>
      <c r="T65" s="94"/>
      <c r="U65" s="94"/>
      <c r="V65" s="94"/>
      <c r="W65" s="94"/>
      <c r="X65" s="94"/>
      <c r="Y65" s="125" t="s">
        <v>8</v>
      </c>
      <c r="Z65" s="125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</row>
    <row r="66" spans="1:109" s="47" customFormat="1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</row>
    <row r="67" spans="1:109" s="47" customFormat="1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13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</row>
    <row r="68" spans="1:109" ht="12.75">
      <c r="A68" s="46"/>
      <c r="B68" s="45"/>
      <c r="C68" s="27"/>
      <c r="D68" s="27"/>
      <c r="E68" s="27"/>
      <c r="F68" s="27"/>
      <c r="G68" s="46"/>
      <c r="H68" s="46"/>
      <c r="I68" s="4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46"/>
      <c r="AE68" s="27"/>
      <c r="AF68" s="27"/>
      <c r="AG68" s="27"/>
      <c r="AH68" s="27"/>
      <c r="AI68" s="27"/>
      <c r="AJ68" s="27"/>
      <c r="AK68" s="27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</row>
    <row r="69" spans="1:109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</row>
    <row r="70" spans="1:109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</row>
    <row r="71" spans="1:109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</row>
  </sheetData>
  <sheetProtection/>
  <mergeCells count="167">
    <mergeCell ref="G65:Q65"/>
    <mergeCell ref="S65:X65"/>
    <mergeCell ref="Y65:Z65"/>
    <mergeCell ref="A56:DE56"/>
    <mergeCell ref="AB64:AW64"/>
    <mergeCell ref="BI28:CF28"/>
    <mergeCell ref="BI27:CF27"/>
    <mergeCell ref="CG27:DE27"/>
    <mergeCell ref="BI29:CF29"/>
    <mergeCell ref="CG29:DE29"/>
    <mergeCell ref="CG28:DE28"/>
    <mergeCell ref="CG31:DE31"/>
    <mergeCell ref="CG30:DE30"/>
    <mergeCell ref="AS9:BO9"/>
    <mergeCell ref="BI49:CF49"/>
    <mergeCell ref="BI33:CF33"/>
    <mergeCell ref="BI24:CF24"/>
    <mergeCell ref="H20:BH20"/>
    <mergeCell ref="BI20:CF20"/>
    <mergeCell ref="I31:BH31"/>
    <mergeCell ref="BI31:CF31"/>
    <mergeCell ref="A34:G34"/>
    <mergeCell ref="I34:BH34"/>
    <mergeCell ref="BI34:CF34"/>
    <mergeCell ref="CG34:DE34"/>
    <mergeCell ref="AY4:BV4"/>
    <mergeCell ref="AN4:AX4"/>
    <mergeCell ref="Z3:AM4"/>
    <mergeCell ref="CU4:DE4"/>
    <mergeCell ref="BW4:CT4"/>
    <mergeCell ref="BW5:CT5"/>
    <mergeCell ref="CU5:DE5"/>
    <mergeCell ref="Z5:AM5"/>
    <mergeCell ref="AN5:AX5"/>
    <mergeCell ref="AY5:BV5"/>
    <mergeCell ref="AN3:DE3"/>
    <mergeCell ref="A48:G48"/>
    <mergeCell ref="I48:BH48"/>
    <mergeCell ref="BI48:CF48"/>
    <mergeCell ref="CG48:DE48"/>
    <mergeCell ref="A7:DE7"/>
    <mergeCell ref="A8:DE8"/>
    <mergeCell ref="A20:G20"/>
    <mergeCell ref="A31:G31"/>
    <mergeCell ref="A28:G28"/>
    <mergeCell ref="BI26:CF26"/>
    <mergeCell ref="CG26:DE26"/>
    <mergeCell ref="I28:BH28"/>
    <mergeCell ref="A30:G30"/>
    <mergeCell ref="I30:BH30"/>
    <mergeCell ref="A29:G29"/>
    <mergeCell ref="I29:BH29"/>
    <mergeCell ref="A27:G27"/>
    <mergeCell ref="I27:BH27"/>
    <mergeCell ref="BI30:CF30"/>
    <mergeCell ref="A33:G33"/>
    <mergeCell ref="I33:BH33"/>
    <mergeCell ref="BI32:CF32"/>
    <mergeCell ref="CG32:DE32"/>
    <mergeCell ref="CG33:DE33"/>
    <mergeCell ref="CG24:DE24"/>
    <mergeCell ref="I25:BH25"/>
    <mergeCell ref="BI25:CF25"/>
    <mergeCell ref="CG25:DE25"/>
    <mergeCell ref="A39:G39"/>
    <mergeCell ref="I39:BH39"/>
    <mergeCell ref="A40:G40"/>
    <mergeCell ref="A24:G24"/>
    <mergeCell ref="A25:G25"/>
    <mergeCell ref="I24:BH24"/>
    <mergeCell ref="A26:G26"/>
    <mergeCell ref="I26:BH26"/>
    <mergeCell ref="A32:G32"/>
    <mergeCell ref="I32:BH32"/>
    <mergeCell ref="A21:G21"/>
    <mergeCell ref="I21:BH21"/>
    <mergeCell ref="BI21:CF21"/>
    <mergeCell ref="CG21:DE21"/>
    <mergeCell ref="CG20:DE20"/>
    <mergeCell ref="A19:G19"/>
    <mergeCell ref="H19:BH19"/>
    <mergeCell ref="BI19:CF19"/>
    <mergeCell ref="CG19:DE19"/>
    <mergeCell ref="CG22:DE22"/>
    <mergeCell ref="A23:G23"/>
    <mergeCell ref="I23:BH23"/>
    <mergeCell ref="BI23:CF23"/>
    <mergeCell ref="CG23:DE23"/>
    <mergeCell ref="A22:G22"/>
    <mergeCell ref="I22:BH22"/>
    <mergeCell ref="BI22:CF22"/>
    <mergeCell ref="CG36:DE36"/>
    <mergeCell ref="A35:G35"/>
    <mergeCell ref="CG37:DE37"/>
    <mergeCell ref="A37:G37"/>
    <mergeCell ref="BI35:CF35"/>
    <mergeCell ref="I35:BH35"/>
    <mergeCell ref="CG35:DE35"/>
    <mergeCell ref="I37:BH37"/>
    <mergeCell ref="BI37:CF37"/>
    <mergeCell ref="A36:G36"/>
    <mergeCell ref="I36:BH36"/>
    <mergeCell ref="BI36:CF36"/>
    <mergeCell ref="A38:G38"/>
    <mergeCell ref="I38:BH38"/>
    <mergeCell ref="BI38:CF38"/>
    <mergeCell ref="CG38:DE38"/>
    <mergeCell ref="CG39:DE39"/>
    <mergeCell ref="I50:BH50"/>
    <mergeCell ref="BI50:CF50"/>
    <mergeCell ref="CG50:DE50"/>
    <mergeCell ref="CG40:DE40"/>
    <mergeCell ref="BI39:CF39"/>
    <mergeCell ref="I40:BH40"/>
    <mergeCell ref="BI40:CF40"/>
    <mergeCell ref="CG49:DE49"/>
    <mergeCell ref="I49:BH49"/>
    <mergeCell ref="A42:G42"/>
    <mergeCell ref="I42:BH42"/>
    <mergeCell ref="BI42:CF42"/>
    <mergeCell ref="CG42:DE42"/>
    <mergeCell ref="A41:G41"/>
    <mergeCell ref="I41:BH41"/>
    <mergeCell ref="BI41:CF41"/>
    <mergeCell ref="CG41:DE41"/>
    <mergeCell ref="A44:G44"/>
    <mergeCell ref="I44:BH44"/>
    <mergeCell ref="BI44:CF44"/>
    <mergeCell ref="CG44:DE44"/>
    <mergeCell ref="A43:G43"/>
    <mergeCell ref="I43:BH43"/>
    <mergeCell ref="BI43:CF43"/>
    <mergeCell ref="CG43:DE43"/>
    <mergeCell ref="BI45:CF45"/>
    <mergeCell ref="CG45:DE45"/>
    <mergeCell ref="A46:G46"/>
    <mergeCell ref="I46:BH46"/>
    <mergeCell ref="BI46:CF46"/>
    <mergeCell ref="CG46:DE46"/>
    <mergeCell ref="A50:G50"/>
    <mergeCell ref="A49:G49"/>
    <mergeCell ref="A45:G45"/>
    <mergeCell ref="I45:BH45"/>
    <mergeCell ref="A51:G51"/>
    <mergeCell ref="I51:BH51"/>
    <mergeCell ref="BI51:CF51"/>
    <mergeCell ref="CG51:DE51"/>
    <mergeCell ref="A47:G47"/>
    <mergeCell ref="I47:BH47"/>
    <mergeCell ref="BI47:CF47"/>
    <mergeCell ref="CG47:DE47"/>
    <mergeCell ref="A53:G53"/>
    <mergeCell ref="I53:BH53"/>
    <mergeCell ref="BI53:CF53"/>
    <mergeCell ref="CG53:DE53"/>
    <mergeCell ref="A52:G52"/>
    <mergeCell ref="I52:BH52"/>
    <mergeCell ref="BI52:CF52"/>
    <mergeCell ref="CG52:DE52"/>
    <mergeCell ref="Y11:DE11"/>
    <mergeCell ref="Y12:DE12"/>
    <mergeCell ref="Y13:DE13"/>
    <mergeCell ref="R14:DE14"/>
    <mergeCell ref="A54:G54"/>
    <mergeCell ref="I54:BH54"/>
    <mergeCell ref="BI54:CF54"/>
    <mergeCell ref="CG54:DE54"/>
  </mergeCells>
  <printOptions horizontalCentered="1"/>
  <pageMargins left="0.5118110236220472" right="0.3937007874015748" top="0.5905511811023623" bottom="0.1968503937007874" header="0.1968503937007874" footer="0.196850393700787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70"/>
  <sheetViews>
    <sheetView zoomScale="120" zoomScaleNormal="120" zoomScaleSheetLayoutView="100" zoomScalePageLayoutView="0" workbookViewId="0" topLeftCell="A1">
      <selection activeCell="J25" sqref="J25:BG25"/>
    </sheetView>
  </sheetViews>
  <sheetFormatPr defaultColWidth="0.875" defaultRowHeight="12.75"/>
  <cols>
    <col min="1" max="16384" width="0.875" style="65" customWidth="1"/>
  </cols>
  <sheetData>
    <row r="1" s="1" customFormat="1" ht="17.25" customHeight="1">
      <c r="DD1" s="2" t="s">
        <v>0</v>
      </c>
    </row>
    <row r="2" s="1" customFormat="1" ht="3" customHeight="1"/>
    <row r="3" spans="25:108" s="1" customFormat="1" ht="12" customHeight="1">
      <c r="Y3" s="172" t="s">
        <v>153</v>
      </c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4"/>
      <c r="AM3" s="178" t="s">
        <v>6</v>
      </c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80"/>
    </row>
    <row r="4" spans="25:108" s="1" customFormat="1" ht="24" customHeight="1">
      <c r="Y4" s="175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7"/>
      <c r="AM4" s="181" t="s">
        <v>5</v>
      </c>
      <c r="AN4" s="181"/>
      <c r="AO4" s="181"/>
      <c r="AP4" s="181"/>
      <c r="AQ4" s="181"/>
      <c r="AR4" s="181"/>
      <c r="AS4" s="181"/>
      <c r="AT4" s="181"/>
      <c r="AU4" s="181"/>
      <c r="AV4" s="181"/>
      <c r="AW4" s="182"/>
      <c r="AX4" s="164" t="s">
        <v>3</v>
      </c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6"/>
      <c r="BV4" s="164" t="s">
        <v>2</v>
      </c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6"/>
      <c r="CT4" s="169" t="s">
        <v>1</v>
      </c>
      <c r="CU4" s="170"/>
      <c r="CV4" s="170"/>
      <c r="CW4" s="170"/>
      <c r="CX4" s="170"/>
      <c r="CY4" s="170"/>
      <c r="CZ4" s="170"/>
      <c r="DA4" s="170"/>
      <c r="DB4" s="170"/>
      <c r="DC4" s="170"/>
      <c r="DD4" s="171"/>
    </row>
    <row r="5" spans="25:108" s="1" customFormat="1" ht="11.25">
      <c r="Y5" s="167" t="s">
        <v>142</v>
      </c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 t="s">
        <v>96</v>
      </c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 t="s">
        <v>95</v>
      </c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 t="s">
        <v>94</v>
      </c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 t="s">
        <v>93</v>
      </c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7" spans="1:108" s="3" customFormat="1" ht="15">
      <c r="A7" s="168" t="s">
        <v>89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</row>
    <row r="8" spans="1:108" s="3" customFormat="1" ht="15">
      <c r="A8" s="168" t="s">
        <v>90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</row>
    <row r="9" spans="1:108" s="3" customFormat="1" ht="1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</row>
    <row r="10" spans="1:108" s="3" customFormat="1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X10" s="48"/>
      <c r="AY10" s="48"/>
      <c r="AZ10" s="48"/>
      <c r="BA10" s="49" t="s">
        <v>199</v>
      </c>
      <c r="BB10" s="183" t="s">
        <v>225</v>
      </c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48" t="s">
        <v>154</v>
      </c>
      <c r="BV10" s="48"/>
      <c r="BW10" s="48"/>
      <c r="BX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="3" customFormat="1" ht="15"/>
    <row r="12" spans="1:109" s="11" customFormat="1" ht="12.75">
      <c r="A12" s="11" t="s">
        <v>25</v>
      </c>
      <c r="Y12" s="93" t="s">
        <v>97</v>
      </c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</row>
    <row r="13" spans="25:109" s="5" customFormat="1" ht="12.75">
      <c r="Y13" s="95" t="s">
        <v>98</v>
      </c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</row>
    <row r="14" spans="25:109" s="5" customFormat="1" ht="11.25">
      <c r="Y14" s="96" t="s">
        <v>26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</row>
    <row r="15" spans="1:109" s="11" customFormat="1" ht="12.75">
      <c r="A15" s="11" t="s">
        <v>9</v>
      </c>
      <c r="R15" s="97" t="s">
        <v>141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</row>
    <row r="16" s="1" customFormat="1" ht="11.25">
      <c r="DD16" s="2" t="s">
        <v>208</v>
      </c>
    </row>
    <row r="17" s="1" customFormat="1" ht="11.25">
      <c r="DD17" s="2" t="s">
        <v>206</v>
      </c>
    </row>
    <row r="18" s="1" customFormat="1" ht="3" customHeight="1"/>
    <row r="19" spans="1:108" s="1" customFormat="1" ht="68.25" customHeight="1">
      <c r="A19" s="160" t="s">
        <v>155</v>
      </c>
      <c r="B19" s="161"/>
      <c r="C19" s="161"/>
      <c r="D19" s="161"/>
      <c r="E19" s="161"/>
      <c r="F19" s="161"/>
      <c r="G19" s="161"/>
      <c r="H19" s="162"/>
      <c r="I19" s="160" t="s">
        <v>91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2"/>
      <c r="BH19" s="160" t="s">
        <v>156</v>
      </c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2"/>
      <c r="BX19" s="160" t="s">
        <v>157</v>
      </c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2"/>
      <c r="CN19" s="160" t="s">
        <v>201</v>
      </c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s="1" customFormat="1" ht="11.25">
      <c r="A20" s="163">
        <v>1</v>
      </c>
      <c r="B20" s="138"/>
      <c r="C20" s="138"/>
      <c r="D20" s="138"/>
      <c r="E20" s="138"/>
      <c r="F20" s="138"/>
      <c r="G20" s="138"/>
      <c r="H20" s="139"/>
      <c r="I20" s="163">
        <v>2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9"/>
      <c r="BH20" s="163">
        <v>3</v>
      </c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9"/>
      <c r="BX20" s="163">
        <v>4</v>
      </c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9"/>
      <c r="CN20" s="163">
        <v>5</v>
      </c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9"/>
    </row>
    <row r="21" spans="1:108" s="1" customFormat="1" ht="23.25" customHeight="1">
      <c r="A21" s="149" t="s">
        <v>76</v>
      </c>
      <c r="B21" s="150"/>
      <c r="C21" s="150"/>
      <c r="D21" s="150"/>
      <c r="E21" s="150"/>
      <c r="F21" s="150"/>
      <c r="G21" s="150"/>
      <c r="H21" s="151"/>
      <c r="I21" s="50"/>
      <c r="J21" s="152" t="s">
        <v>158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3"/>
      <c r="BH21" s="157">
        <v>1031768</v>
      </c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9"/>
      <c r="BX21" s="157">
        <f>+CN21-BH21</f>
        <v>-85044</v>
      </c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9"/>
      <c r="CN21" s="157">
        <v>946724</v>
      </c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9"/>
    </row>
    <row r="22" spans="1:108" s="1" customFormat="1" ht="21" customHeight="1">
      <c r="A22" s="149" t="s">
        <v>110</v>
      </c>
      <c r="B22" s="150"/>
      <c r="C22" s="150"/>
      <c r="D22" s="150"/>
      <c r="E22" s="150"/>
      <c r="F22" s="150"/>
      <c r="G22" s="150"/>
      <c r="H22" s="151"/>
      <c r="I22" s="50"/>
      <c r="J22" s="152" t="s">
        <v>159</v>
      </c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3"/>
      <c r="BH22" s="157">
        <v>159100</v>
      </c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9"/>
      <c r="BX22" s="157">
        <f>+CN22-BH22</f>
        <v>0</v>
      </c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9"/>
      <c r="CN22" s="157">
        <v>159100</v>
      </c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s="1" customFormat="1" ht="21.75" customHeight="1">
      <c r="A23" s="149" t="s">
        <v>160</v>
      </c>
      <c r="B23" s="150"/>
      <c r="C23" s="150"/>
      <c r="D23" s="150"/>
      <c r="E23" s="150"/>
      <c r="F23" s="150"/>
      <c r="G23" s="150"/>
      <c r="H23" s="151"/>
      <c r="I23" s="50"/>
      <c r="J23" s="152" t="s">
        <v>161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3"/>
      <c r="BH23" s="157">
        <v>159100</v>
      </c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9"/>
      <c r="BX23" s="157">
        <f aca="true" t="shared" si="0" ref="BX23:BX33">+CN23-BH23</f>
        <v>0</v>
      </c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9"/>
      <c r="CN23" s="157">
        <v>159100</v>
      </c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9"/>
    </row>
    <row r="24" spans="1:108" s="1" customFormat="1" ht="21.75" customHeight="1">
      <c r="A24" s="149" t="s">
        <v>162</v>
      </c>
      <c r="B24" s="150"/>
      <c r="C24" s="150"/>
      <c r="D24" s="150"/>
      <c r="E24" s="150"/>
      <c r="F24" s="150"/>
      <c r="G24" s="150"/>
      <c r="H24" s="151"/>
      <c r="I24" s="50"/>
      <c r="J24" s="152" t="s">
        <v>163</v>
      </c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3"/>
      <c r="BH24" s="157">
        <v>0</v>
      </c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9"/>
      <c r="BX24" s="157">
        <f t="shared" si="0"/>
        <v>0</v>
      </c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9"/>
      <c r="CN24" s="157">
        <v>0</v>
      </c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s="1" customFormat="1" ht="21" customHeight="1">
      <c r="A25" s="149" t="s">
        <v>114</v>
      </c>
      <c r="B25" s="150"/>
      <c r="C25" s="150"/>
      <c r="D25" s="150"/>
      <c r="E25" s="150"/>
      <c r="F25" s="150"/>
      <c r="G25" s="150"/>
      <c r="H25" s="151"/>
      <c r="I25" s="50"/>
      <c r="J25" s="152" t="s">
        <v>136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3"/>
      <c r="BH25" s="157">
        <v>0</v>
      </c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9"/>
      <c r="BX25" s="157">
        <f t="shared" si="0"/>
        <v>0</v>
      </c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9"/>
      <c r="CN25" s="157">
        <v>0</v>
      </c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9"/>
    </row>
    <row r="26" spans="1:108" s="1" customFormat="1" ht="11.25">
      <c r="A26" s="154" t="s">
        <v>115</v>
      </c>
      <c r="B26" s="155"/>
      <c r="C26" s="155"/>
      <c r="D26" s="155"/>
      <c r="E26" s="155"/>
      <c r="F26" s="155"/>
      <c r="G26" s="155"/>
      <c r="H26" s="156"/>
      <c r="I26" s="50"/>
      <c r="J26" s="152" t="s">
        <v>16</v>
      </c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3"/>
      <c r="BH26" s="157">
        <v>0</v>
      </c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9"/>
      <c r="BX26" s="157">
        <f t="shared" si="0"/>
        <v>0</v>
      </c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9"/>
      <c r="CN26" s="157">
        <v>0</v>
      </c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9"/>
    </row>
    <row r="27" spans="1:108" s="1" customFormat="1" ht="11.25">
      <c r="A27" s="154" t="s">
        <v>116</v>
      </c>
      <c r="B27" s="155"/>
      <c r="C27" s="155"/>
      <c r="D27" s="155"/>
      <c r="E27" s="155"/>
      <c r="F27" s="155"/>
      <c r="G27" s="155"/>
      <c r="H27" s="156"/>
      <c r="I27" s="50"/>
      <c r="J27" s="152" t="s">
        <v>164</v>
      </c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3"/>
      <c r="BH27" s="157">
        <v>32276</v>
      </c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9"/>
      <c r="BX27" s="157">
        <f t="shared" si="0"/>
        <v>793</v>
      </c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9"/>
      <c r="CN27" s="157">
        <v>33069</v>
      </c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9"/>
    </row>
    <row r="28" spans="1:108" s="1" customFormat="1" ht="21.75" customHeight="1">
      <c r="A28" s="154" t="s">
        <v>165</v>
      </c>
      <c r="B28" s="155"/>
      <c r="C28" s="155"/>
      <c r="D28" s="155"/>
      <c r="E28" s="155"/>
      <c r="F28" s="155"/>
      <c r="G28" s="155"/>
      <c r="H28" s="156"/>
      <c r="I28" s="50"/>
      <c r="J28" s="152" t="s">
        <v>216</v>
      </c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3"/>
      <c r="BH28" s="157">
        <v>602986</v>
      </c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9"/>
      <c r="BX28" s="157">
        <f t="shared" si="0"/>
        <v>31369</v>
      </c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9"/>
      <c r="CN28" s="157">
        <v>634355</v>
      </c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</row>
    <row r="29" spans="1:108" s="1" customFormat="1" ht="11.25">
      <c r="A29" s="154" t="s">
        <v>166</v>
      </c>
      <c r="B29" s="155"/>
      <c r="C29" s="155"/>
      <c r="D29" s="155"/>
      <c r="E29" s="155"/>
      <c r="F29" s="155"/>
      <c r="G29" s="155"/>
      <c r="H29" s="156"/>
      <c r="I29" s="50"/>
      <c r="J29" s="152" t="s">
        <v>167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3"/>
      <c r="BH29" s="157">
        <v>587380</v>
      </c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9"/>
      <c r="BX29" s="157">
        <f t="shared" si="0"/>
        <v>1</v>
      </c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9"/>
      <c r="CN29" s="157">
        <v>587381</v>
      </c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9"/>
    </row>
    <row r="30" spans="1:108" s="1" customFormat="1" ht="11.25">
      <c r="A30" s="154" t="s">
        <v>168</v>
      </c>
      <c r="B30" s="155"/>
      <c r="C30" s="155"/>
      <c r="D30" s="155"/>
      <c r="E30" s="155"/>
      <c r="F30" s="155"/>
      <c r="G30" s="155"/>
      <c r="H30" s="156"/>
      <c r="I30" s="50"/>
      <c r="J30" s="152" t="s">
        <v>169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3"/>
      <c r="BH30" s="157">
        <v>15606</v>
      </c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9"/>
      <c r="BX30" s="157" t="s">
        <v>175</v>
      </c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9"/>
      <c r="CN30" s="157">
        <v>46974</v>
      </c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9"/>
    </row>
    <row r="31" spans="1:108" s="1" customFormat="1" ht="11.25">
      <c r="A31" s="154" t="s">
        <v>170</v>
      </c>
      <c r="B31" s="155"/>
      <c r="C31" s="155"/>
      <c r="D31" s="155"/>
      <c r="E31" s="155"/>
      <c r="F31" s="155"/>
      <c r="G31" s="155"/>
      <c r="H31" s="156"/>
      <c r="I31" s="50"/>
      <c r="J31" s="152" t="s">
        <v>171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3"/>
      <c r="BH31" s="157">
        <v>47</v>
      </c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9"/>
      <c r="BX31" s="157">
        <f t="shared" si="0"/>
        <v>-4</v>
      </c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9"/>
      <c r="CN31" s="157">
        <v>43</v>
      </c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9"/>
    </row>
    <row r="32" spans="1:108" s="1" customFormat="1" ht="22.5" customHeight="1">
      <c r="A32" s="149" t="s">
        <v>172</v>
      </c>
      <c r="B32" s="150"/>
      <c r="C32" s="150"/>
      <c r="D32" s="150"/>
      <c r="E32" s="150"/>
      <c r="F32" s="150"/>
      <c r="G32" s="150"/>
      <c r="H32" s="151"/>
      <c r="I32" s="50"/>
      <c r="J32" s="152" t="s">
        <v>217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3"/>
      <c r="BH32" s="157">
        <v>0</v>
      </c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9"/>
      <c r="BX32" s="157">
        <f t="shared" si="0"/>
        <v>0</v>
      </c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9"/>
      <c r="CN32" s="157">
        <v>0</v>
      </c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9"/>
    </row>
    <row r="33" spans="1:108" s="1" customFormat="1" ht="33" customHeight="1">
      <c r="A33" s="149" t="s">
        <v>173</v>
      </c>
      <c r="B33" s="150"/>
      <c r="C33" s="150"/>
      <c r="D33" s="150"/>
      <c r="E33" s="150"/>
      <c r="F33" s="150"/>
      <c r="G33" s="150"/>
      <c r="H33" s="151"/>
      <c r="I33" s="50"/>
      <c r="J33" s="152" t="s">
        <v>218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3"/>
      <c r="BH33" s="157">
        <v>0</v>
      </c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57">
        <f t="shared" si="0"/>
        <v>0</v>
      </c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9"/>
      <c r="CN33" s="157">
        <v>0</v>
      </c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9"/>
    </row>
    <row r="34" spans="1:108" s="1" customFormat="1" ht="21.75" customHeight="1">
      <c r="A34" s="149" t="s">
        <v>77</v>
      </c>
      <c r="B34" s="150"/>
      <c r="C34" s="150"/>
      <c r="D34" s="150"/>
      <c r="E34" s="150"/>
      <c r="F34" s="150"/>
      <c r="G34" s="150"/>
      <c r="H34" s="151"/>
      <c r="I34" s="50"/>
      <c r="J34" s="152" t="s">
        <v>174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3"/>
      <c r="BH34" s="157">
        <v>10</v>
      </c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9"/>
      <c r="BX34" s="157" t="s">
        <v>175</v>
      </c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9"/>
      <c r="CN34" s="157">
        <v>10</v>
      </c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9"/>
    </row>
    <row r="35" spans="1:108" s="1" customFormat="1" ht="22.5" customHeight="1">
      <c r="A35" s="149" t="s">
        <v>33</v>
      </c>
      <c r="B35" s="150"/>
      <c r="C35" s="150"/>
      <c r="D35" s="150"/>
      <c r="E35" s="150"/>
      <c r="F35" s="150"/>
      <c r="G35" s="150"/>
      <c r="H35" s="151"/>
      <c r="I35" s="50"/>
      <c r="J35" s="152" t="s">
        <v>176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3"/>
      <c r="BH35" s="157">
        <v>26.7</v>
      </c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9"/>
      <c r="BX35" s="157" t="s">
        <v>175</v>
      </c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9"/>
      <c r="CN35" s="157">
        <v>23.1</v>
      </c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9"/>
    </row>
    <row r="36" spans="1:108" s="1" customFormat="1" ht="32.25" customHeight="1">
      <c r="A36" s="149" t="s">
        <v>35</v>
      </c>
      <c r="B36" s="150"/>
      <c r="C36" s="150"/>
      <c r="D36" s="150"/>
      <c r="E36" s="150"/>
      <c r="F36" s="150"/>
      <c r="G36" s="150"/>
      <c r="H36" s="151"/>
      <c r="I36" s="50"/>
      <c r="J36" s="152" t="s">
        <v>177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3"/>
      <c r="BH36" s="157">
        <v>147720</v>
      </c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9"/>
      <c r="BX36" s="157">
        <f>+CN36-BH36</f>
        <v>26386</v>
      </c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9"/>
      <c r="CN36" s="157">
        <v>174106</v>
      </c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9"/>
    </row>
    <row r="37" spans="1:108" s="1" customFormat="1" ht="11.25">
      <c r="A37" s="149" t="s">
        <v>122</v>
      </c>
      <c r="B37" s="150"/>
      <c r="C37" s="150"/>
      <c r="D37" s="150"/>
      <c r="E37" s="150"/>
      <c r="F37" s="150"/>
      <c r="G37" s="150"/>
      <c r="H37" s="151"/>
      <c r="I37" s="50"/>
      <c r="J37" s="152" t="s">
        <v>178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3"/>
      <c r="BH37" s="157">
        <v>115582</v>
      </c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9"/>
      <c r="BX37" s="157">
        <f>+CN37-BH37</f>
        <v>18287</v>
      </c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9"/>
      <c r="CN37" s="157">
        <v>133869</v>
      </c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9"/>
    </row>
    <row r="38" spans="1:108" s="1" customFormat="1" ht="22.5" customHeight="1">
      <c r="A38" s="149" t="s">
        <v>179</v>
      </c>
      <c r="B38" s="150"/>
      <c r="C38" s="150"/>
      <c r="D38" s="150"/>
      <c r="E38" s="150"/>
      <c r="F38" s="150"/>
      <c r="G38" s="150"/>
      <c r="H38" s="151"/>
      <c r="I38" s="50"/>
      <c r="J38" s="152" t="s">
        <v>180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3"/>
      <c r="BH38" s="157">
        <v>28097</v>
      </c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9"/>
      <c r="BX38" s="157">
        <f>+CN38-BH38</f>
        <v>1202</v>
      </c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9"/>
      <c r="CN38" s="157">
        <v>29299</v>
      </c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9"/>
    </row>
    <row r="39" spans="1:108" s="1" customFormat="1" ht="22.5" customHeight="1">
      <c r="A39" s="149" t="s">
        <v>181</v>
      </c>
      <c r="B39" s="150"/>
      <c r="C39" s="150"/>
      <c r="D39" s="150"/>
      <c r="E39" s="150"/>
      <c r="F39" s="150"/>
      <c r="G39" s="150"/>
      <c r="H39" s="151"/>
      <c r="I39" s="50"/>
      <c r="J39" s="152" t="s">
        <v>182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3"/>
      <c r="BH39" s="157">
        <v>4041</v>
      </c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9"/>
      <c r="BX39" s="157">
        <f>+CN39-BH39</f>
        <v>6897</v>
      </c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9"/>
      <c r="CN39" s="157">
        <v>10938</v>
      </c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9"/>
    </row>
    <row r="40" spans="1:108" s="1" customFormat="1" ht="11.25">
      <c r="A40" s="154" t="s">
        <v>183</v>
      </c>
      <c r="B40" s="155"/>
      <c r="C40" s="155"/>
      <c r="D40" s="155"/>
      <c r="E40" s="155"/>
      <c r="F40" s="155"/>
      <c r="G40" s="155"/>
      <c r="H40" s="156"/>
      <c r="I40" s="50"/>
      <c r="J40" s="152" t="s">
        <v>184</v>
      </c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3"/>
      <c r="BH40" s="157">
        <v>0</v>
      </c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9"/>
      <c r="BX40" s="157">
        <f>+CN40-BH40</f>
        <v>0</v>
      </c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9"/>
      <c r="CN40" s="157">
        <v>0</v>
      </c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9"/>
    </row>
    <row r="41" s="1" customFormat="1" ht="11.25"/>
    <row r="42" s="1" customFormat="1" ht="11.25">
      <c r="A42" s="1" t="s">
        <v>185</v>
      </c>
    </row>
    <row r="43" s="1" customFormat="1" ht="11.25"/>
    <row r="44" s="1" customFormat="1" ht="11.25">
      <c r="I44" s="1" t="s">
        <v>219</v>
      </c>
    </row>
    <row r="45" s="1" customFormat="1" ht="11.25">
      <c r="A45" s="1" t="s">
        <v>220</v>
      </c>
    </row>
    <row r="46" spans="1:21" s="1" customFormat="1" ht="11.25">
      <c r="A46" s="1" t="s">
        <v>221</v>
      </c>
      <c r="G46" s="146">
        <v>206684</v>
      </c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" t="s">
        <v>187</v>
      </c>
    </row>
    <row r="47" spans="15:52" s="1" customFormat="1" ht="11.25">
      <c r="O47" s="1" t="s">
        <v>222</v>
      </c>
      <c r="AL47" s="146">
        <v>94240</v>
      </c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" t="s">
        <v>188</v>
      </c>
    </row>
    <row r="48" spans="15:57" s="1" customFormat="1" ht="11.25">
      <c r="O48" s="1" t="s">
        <v>189</v>
      </c>
      <c r="AQ48" s="146">
        <v>104437</v>
      </c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" t="s">
        <v>188</v>
      </c>
    </row>
    <row r="49" s="1" customFormat="1" ht="11.25">
      <c r="O49" s="1" t="s">
        <v>190</v>
      </c>
    </row>
    <row r="50" spans="1:30" s="1" customFormat="1" ht="11.25">
      <c r="A50" s="1" t="s">
        <v>191</v>
      </c>
      <c r="P50" s="146">
        <v>3867</v>
      </c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" t="s">
        <v>188</v>
      </c>
    </row>
    <row r="51" spans="15:46" s="1" customFormat="1" ht="11.25">
      <c r="O51" s="1" t="s">
        <v>192</v>
      </c>
      <c r="AF51" s="145">
        <v>4140</v>
      </c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" t="s">
        <v>193</v>
      </c>
    </row>
    <row r="52" s="1" customFormat="1" ht="11.25">
      <c r="I52" s="1" t="s">
        <v>223</v>
      </c>
    </row>
    <row r="53" s="1" customFormat="1" ht="11.25">
      <c r="A53" s="1" t="s">
        <v>220</v>
      </c>
    </row>
    <row r="54" spans="1:21" s="1" customFormat="1" ht="11.25">
      <c r="A54" s="1" t="s">
        <v>186</v>
      </c>
      <c r="G54" s="146">
        <v>188397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" t="s">
        <v>187</v>
      </c>
    </row>
    <row r="55" spans="15:60" s="1" customFormat="1" ht="11.25">
      <c r="O55" s="1" t="s">
        <v>194</v>
      </c>
      <c r="AT55" s="145">
        <v>0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" t="s">
        <v>188</v>
      </c>
    </row>
    <row r="56" spans="15:49" s="1" customFormat="1" ht="11.25">
      <c r="O56" s="1" t="s">
        <v>195</v>
      </c>
      <c r="AI56" s="146">
        <v>50951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" t="s">
        <v>188</v>
      </c>
    </row>
    <row r="57" spans="15:57" s="1" customFormat="1" ht="11.25">
      <c r="O57" s="1" t="s">
        <v>196</v>
      </c>
      <c r="AQ57" s="146">
        <v>129512</v>
      </c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" t="s">
        <v>188</v>
      </c>
    </row>
    <row r="58" s="1" customFormat="1" ht="11.25">
      <c r="O58" s="1" t="s">
        <v>197</v>
      </c>
    </row>
    <row r="59" spans="1:30" s="1" customFormat="1" ht="11.25">
      <c r="A59" s="1" t="s">
        <v>191</v>
      </c>
      <c r="P59" s="146">
        <v>3760</v>
      </c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" t="s">
        <v>188</v>
      </c>
    </row>
    <row r="60" spans="15:46" s="1" customFormat="1" ht="11.25">
      <c r="O60" s="1" t="s">
        <v>198</v>
      </c>
      <c r="AF60" s="145">
        <v>4174</v>
      </c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" t="s">
        <v>193</v>
      </c>
    </row>
    <row r="61" s="1" customFormat="1" ht="11.25"/>
    <row r="62" s="1" customFormat="1" ht="11.25"/>
    <row r="63" spans="1:90" s="1" customFormat="1" ht="11.25">
      <c r="A63" s="1" t="s">
        <v>99</v>
      </c>
      <c r="P63" s="4"/>
      <c r="Q63" s="4"/>
      <c r="R63" s="4"/>
      <c r="S63" s="4"/>
      <c r="T63" s="4"/>
      <c r="U63" s="4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3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4"/>
      <c r="AZ63" s="54"/>
      <c r="BA63" s="54"/>
      <c r="BB63" s="54"/>
      <c r="BC63" s="54"/>
      <c r="BD63" s="54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6"/>
      <c r="BP63" s="55"/>
      <c r="BQ63" s="55"/>
      <c r="BR63" s="55"/>
      <c r="BS63" s="55"/>
      <c r="BT63" s="55"/>
      <c r="BU63" s="55"/>
      <c r="BV63" s="56"/>
      <c r="BW63" s="55"/>
      <c r="BX63" s="55"/>
      <c r="BY63" s="55"/>
      <c r="BZ63" s="55"/>
      <c r="CA63" s="2"/>
      <c r="CB63" s="57" t="s">
        <v>100</v>
      </c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6:90" s="1" customFormat="1" ht="11.25">
      <c r="P64" s="4"/>
      <c r="Q64" s="4"/>
      <c r="R64" s="4"/>
      <c r="S64" s="4"/>
      <c r="T64" s="4"/>
      <c r="U64" s="4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3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8"/>
      <c r="AZ64" s="58"/>
      <c r="BA64" s="58"/>
      <c r="BB64" s="58"/>
      <c r="BC64" s="58"/>
      <c r="BD64" s="58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60"/>
      <c r="BP64" s="59"/>
      <c r="BQ64" s="59"/>
      <c r="BR64" s="59"/>
      <c r="BS64" s="59"/>
      <c r="BT64" s="59"/>
      <c r="BU64" s="59"/>
      <c r="BV64" s="60"/>
      <c r="BW64" s="59"/>
      <c r="BX64" s="59"/>
      <c r="BY64" s="59"/>
      <c r="BZ64" s="59"/>
      <c r="CA64" s="61"/>
      <c r="CB64" s="53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s="11" customFormat="1" ht="15" customHeight="1">
      <c r="A65" s="5" t="s">
        <v>203</v>
      </c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4"/>
      <c r="AZ65" s="14"/>
      <c r="BA65" s="14"/>
      <c r="BB65" s="14"/>
      <c r="BC65" s="14"/>
      <c r="BD65" s="14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6"/>
      <c r="BQ65" s="15"/>
      <c r="BR65" s="15"/>
      <c r="BS65" s="15"/>
      <c r="BT65" s="15"/>
      <c r="BU65" s="15"/>
      <c r="BV65" s="16"/>
      <c r="BW65" s="15"/>
      <c r="BX65" s="15"/>
      <c r="BY65" s="15"/>
      <c r="BZ65" s="15"/>
      <c r="CA65" s="17"/>
      <c r="CB65" s="10" t="s">
        <v>204</v>
      </c>
      <c r="CC65" s="17"/>
      <c r="CD65" s="17"/>
      <c r="CE65" s="17"/>
      <c r="CF65" s="17"/>
      <c r="CG65" s="17"/>
      <c r="CH65" s="17"/>
      <c r="CI65" s="17"/>
      <c r="CJ65" s="17"/>
      <c r="CK65" s="17"/>
      <c r="CL65" s="17"/>
    </row>
    <row r="66" s="1" customFormat="1" ht="11.25">
      <c r="A66" s="1" t="s">
        <v>11</v>
      </c>
    </row>
    <row r="67" spans="1:92" s="1" customFormat="1" ht="11.25">
      <c r="A67" s="1" t="s">
        <v>12</v>
      </c>
      <c r="P67" s="62"/>
      <c r="Q67" s="62"/>
      <c r="R67" s="62"/>
      <c r="S67" s="62"/>
      <c r="T67" s="62"/>
      <c r="U67" s="62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2"/>
      <c r="AL67" s="52"/>
      <c r="AM67" s="53" t="s">
        <v>139</v>
      </c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</row>
    <row r="68" spans="16:92" s="1" customFormat="1" ht="11.25">
      <c r="P68" s="4"/>
      <c r="Q68" s="4"/>
      <c r="R68" s="4"/>
      <c r="S68" s="4"/>
      <c r="T68" s="4"/>
      <c r="U68" s="4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3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</row>
    <row r="69" spans="1:49" s="1" customFormat="1" ht="11.25">
      <c r="A69" s="1" t="s">
        <v>13</v>
      </c>
      <c r="K69" s="64"/>
      <c r="L69" s="64" t="s">
        <v>140</v>
      </c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</row>
    <row r="70" spans="1:45" s="1" customFormat="1" ht="11.25" customHeight="1">
      <c r="A70" s="53" t="s">
        <v>147</v>
      </c>
      <c r="B70" s="51"/>
      <c r="C70" s="51"/>
      <c r="D70" s="51"/>
      <c r="E70" s="51"/>
      <c r="F70" s="52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52"/>
      <c r="S70" s="145"/>
      <c r="T70" s="145"/>
      <c r="U70" s="145"/>
      <c r="V70" s="145"/>
      <c r="W70" s="145"/>
      <c r="X70" s="145"/>
      <c r="Y70" s="147" t="s">
        <v>8</v>
      </c>
      <c r="Z70" s="147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</row>
  </sheetData>
  <sheetProtection/>
  <mergeCells count="144">
    <mergeCell ref="CN40:DD40"/>
    <mergeCell ref="BH38:BW38"/>
    <mergeCell ref="BX38:CM38"/>
    <mergeCell ref="CN38:DD38"/>
    <mergeCell ref="CN39:DD39"/>
    <mergeCell ref="BH39:BW39"/>
    <mergeCell ref="BX39:CM39"/>
    <mergeCell ref="BH40:BW40"/>
    <mergeCell ref="BX40:CM40"/>
    <mergeCell ref="BH36:BW36"/>
    <mergeCell ref="BX36:CM36"/>
    <mergeCell ref="CN36:DD36"/>
    <mergeCell ref="A37:H37"/>
    <mergeCell ref="J37:BG37"/>
    <mergeCell ref="BH37:BW37"/>
    <mergeCell ref="BX37:CM37"/>
    <mergeCell ref="CN37:DD37"/>
    <mergeCell ref="A36:H36"/>
    <mergeCell ref="J36:BG36"/>
    <mergeCell ref="CN34:DD34"/>
    <mergeCell ref="A33:H33"/>
    <mergeCell ref="J33:BG33"/>
    <mergeCell ref="BH35:BW35"/>
    <mergeCell ref="BX35:CM35"/>
    <mergeCell ref="CN35:DD35"/>
    <mergeCell ref="A35:H35"/>
    <mergeCell ref="J35:BG35"/>
    <mergeCell ref="A34:H34"/>
    <mergeCell ref="J34:BG34"/>
    <mergeCell ref="BH34:BW34"/>
    <mergeCell ref="BX34:CM34"/>
    <mergeCell ref="CN32:DD32"/>
    <mergeCell ref="A31:H31"/>
    <mergeCell ref="J31:BG31"/>
    <mergeCell ref="BH33:BW33"/>
    <mergeCell ref="BX33:CM33"/>
    <mergeCell ref="CN33:DD33"/>
    <mergeCell ref="A32:H32"/>
    <mergeCell ref="J32:BG32"/>
    <mergeCell ref="BH32:BW32"/>
    <mergeCell ref="BX32:CM32"/>
    <mergeCell ref="CN30:DD30"/>
    <mergeCell ref="A29:H29"/>
    <mergeCell ref="J29:BG29"/>
    <mergeCell ref="BH31:BW31"/>
    <mergeCell ref="BX31:CM31"/>
    <mergeCell ref="CN31:DD31"/>
    <mergeCell ref="A30:H30"/>
    <mergeCell ref="J30:BG30"/>
    <mergeCell ref="BH30:BW30"/>
    <mergeCell ref="BX30:CM30"/>
    <mergeCell ref="CN28:DD28"/>
    <mergeCell ref="A27:H27"/>
    <mergeCell ref="J27:BG27"/>
    <mergeCell ref="BH29:BW29"/>
    <mergeCell ref="BX29:CM29"/>
    <mergeCell ref="CN29:DD29"/>
    <mergeCell ref="A28:H28"/>
    <mergeCell ref="J28:BG28"/>
    <mergeCell ref="BH28:BW28"/>
    <mergeCell ref="BX28:CM28"/>
    <mergeCell ref="CN26:DD26"/>
    <mergeCell ref="A25:H25"/>
    <mergeCell ref="J25:BG25"/>
    <mergeCell ref="BH27:BW27"/>
    <mergeCell ref="BX27:CM27"/>
    <mergeCell ref="CN27:DD27"/>
    <mergeCell ref="A26:H26"/>
    <mergeCell ref="J26:BG26"/>
    <mergeCell ref="BH26:BW26"/>
    <mergeCell ref="BX26:CM26"/>
    <mergeCell ref="A24:H24"/>
    <mergeCell ref="J24:BG24"/>
    <mergeCell ref="BH25:BW25"/>
    <mergeCell ref="BX25:CM25"/>
    <mergeCell ref="A23:H23"/>
    <mergeCell ref="J23:BG23"/>
    <mergeCell ref="BH23:BW23"/>
    <mergeCell ref="BX23:CM23"/>
    <mergeCell ref="CN25:DD25"/>
    <mergeCell ref="CN23:DD23"/>
    <mergeCell ref="BH24:BW24"/>
    <mergeCell ref="BX24:CM24"/>
    <mergeCell ref="CN24:DD24"/>
    <mergeCell ref="AM3:DD3"/>
    <mergeCell ref="AM4:AW4"/>
    <mergeCell ref="A20:H20"/>
    <mergeCell ref="I20:BG20"/>
    <mergeCell ref="A8:DD8"/>
    <mergeCell ref="A9:DD9"/>
    <mergeCell ref="BB10:BT10"/>
    <mergeCell ref="A19:H19"/>
    <mergeCell ref="I19:BG19"/>
    <mergeCell ref="BH19:BW19"/>
    <mergeCell ref="Y13:DE13"/>
    <mergeCell ref="Y14:DE14"/>
    <mergeCell ref="BX19:CM19"/>
    <mergeCell ref="BV4:CS4"/>
    <mergeCell ref="CT4:DD4"/>
    <mergeCell ref="Y5:AL5"/>
    <mergeCell ref="AM5:AW5"/>
    <mergeCell ref="AX5:BU5"/>
    <mergeCell ref="BV5:CS5"/>
    <mergeCell ref="Y3:AL4"/>
    <mergeCell ref="AX4:BU4"/>
    <mergeCell ref="CT5:DD5"/>
    <mergeCell ref="A7:DD7"/>
    <mergeCell ref="Y12:DE12"/>
    <mergeCell ref="CN19:DD19"/>
    <mergeCell ref="CN21:DD21"/>
    <mergeCell ref="BH20:BW20"/>
    <mergeCell ref="R15:DE15"/>
    <mergeCell ref="BX20:CM20"/>
    <mergeCell ref="CN20:DD20"/>
    <mergeCell ref="BX22:CM22"/>
    <mergeCell ref="CN22:DD22"/>
    <mergeCell ref="J21:BG21"/>
    <mergeCell ref="BH21:BW21"/>
    <mergeCell ref="BX21:CM21"/>
    <mergeCell ref="A22:H22"/>
    <mergeCell ref="J22:BG22"/>
    <mergeCell ref="BH22:BW22"/>
    <mergeCell ref="A21:H21"/>
    <mergeCell ref="A38:H38"/>
    <mergeCell ref="J38:BG38"/>
    <mergeCell ref="G46:T46"/>
    <mergeCell ref="AL47:AY47"/>
    <mergeCell ref="A39:H39"/>
    <mergeCell ref="J39:BG39"/>
    <mergeCell ref="A40:H40"/>
    <mergeCell ref="J40:BG40"/>
    <mergeCell ref="AQ48:BD48"/>
    <mergeCell ref="P50:AC50"/>
    <mergeCell ref="G70:Q70"/>
    <mergeCell ref="S70:X70"/>
    <mergeCell ref="Y70:Z70"/>
    <mergeCell ref="AB69:AW69"/>
    <mergeCell ref="AI56:AV56"/>
    <mergeCell ref="AQ57:BD57"/>
    <mergeCell ref="P59:AC59"/>
    <mergeCell ref="AF51:AS51"/>
    <mergeCell ref="G54:T54"/>
    <mergeCell ref="AF60:AS60"/>
    <mergeCell ref="AT55:BG5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4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Sveshnikova</cp:lastModifiedBy>
  <cp:lastPrinted>2010-07-20T06:32:14Z</cp:lastPrinted>
  <dcterms:created xsi:type="dcterms:W3CDTF">2004-08-31T12:13:52Z</dcterms:created>
  <dcterms:modified xsi:type="dcterms:W3CDTF">2010-07-29T06:00:13Z</dcterms:modified>
  <cp:category/>
  <cp:version/>
  <cp:contentType/>
  <cp:contentStatus/>
</cp:coreProperties>
</file>